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Bill_\OneDrive\Hot Dog Cart\Book w suppliments\Blog Downloads\Used Cart Inspection\"/>
    </mc:Choice>
  </mc:AlternateContent>
  <xr:revisionPtr revIDLastSave="797" documentId="CE556BD1FE59CB58EECF24324DABBBF2B5E62348" xr6:coauthVersionLast="24" xr6:coauthVersionMax="24" xr10:uidLastSave="{7CA726BA-00C7-420F-BF7D-0EA2AB055A7C}"/>
  <bookViews>
    <workbookView xWindow="0" yWindow="0" windowWidth="20400" windowHeight="8115" tabRatio="745" xr2:uid="{00000000-000D-0000-FFFF-FFFF00000000}"/>
  </bookViews>
  <sheets>
    <sheet name="Used Cart Inspection" sheetId="34" r:id="rId1"/>
  </sheets>
  <definedNames>
    <definedName name="_xlnm.Print_Area" localSheetId="0">'Used Cart Inspection'!$A$1:$AG$49</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1" i="34" l="1"/>
  <c r="AA56" i="34"/>
  <c r="AA57" i="34"/>
  <c r="AA58" i="34"/>
  <c r="AA59" i="34"/>
  <c r="AA55" i="34"/>
  <c r="O54" i="34" l="1"/>
  <c r="O60" i="34"/>
  <c r="O59" i="34" l="1"/>
  <c r="O58" i="34"/>
  <c r="O55" i="34"/>
  <c r="O56" i="34"/>
  <c r="O57" i="34"/>
  <c r="N49" i="34" l="1"/>
  <c r="N48" i="34"/>
  <c r="N47" i="34"/>
  <c r="N46" i="34"/>
  <c r="N45" i="34"/>
  <c r="N43" i="34"/>
  <c r="N42" i="34"/>
  <c r="N41" i="34"/>
  <c r="N40" i="34"/>
  <c r="N39" i="34"/>
  <c r="N38" i="34"/>
  <c r="N37" i="34"/>
  <c r="AE36" i="34"/>
  <c r="N36" i="34"/>
  <c r="AE35" i="34"/>
  <c r="N35" i="34"/>
  <c r="AE34" i="34"/>
  <c r="AE33" i="34"/>
  <c r="AE32" i="34"/>
  <c r="N32" i="34"/>
  <c r="N31" i="34"/>
  <c r="N30" i="34"/>
  <c r="AE29" i="34"/>
  <c r="AE28" i="34"/>
  <c r="AE27" i="34"/>
  <c r="N27" i="34"/>
  <c r="AE26" i="34"/>
  <c r="N26" i="34"/>
  <c r="AE25" i="34"/>
  <c r="N25" i="34"/>
  <c r="AE24" i="34"/>
  <c r="AE23" i="34"/>
  <c r="AE22" i="34"/>
  <c r="N22" i="34"/>
  <c r="N20" i="34"/>
  <c r="AE19" i="34"/>
  <c r="N19" i="34"/>
  <c r="N18" i="34"/>
  <c r="AE17" i="34"/>
  <c r="N17" i="34"/>
  <c r="AE16" i="34"/>
  <c r="N16" i="34"/>
  <c r="AC37" i="3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 Moore</author>
  </authors>
  <commentList>
    <comment ref="AC2" authorId="0" shapeId="0" xr:uid="{00000000-0006-0000-0C00-000001000000}">
      <text>
        <r>
          <rPr>
            <sz val="9"/>
            <color indexed="81"/>
            <rFont val="Tahoma"/>
            <family val="2"/>
          </rPr>
          <t xml:space="preserve">Place in cooler at beginning of inspection. Note temperature after checking gas flames and heating water. This verifies the insulation between the hot box and the cooler areas. </t>
        </r>
      </text>
    </comment>
    <comment ref="AC3" authorId="0" shapeId="0" xr:uid="{00000000-0006-0000-0C00-000002000000}">
      <text>
        <r>
          <rPr>
            <sz val="9"/>
            <color indexed="81"/>
            <rFont val="Tahoma"/>
            <family val="2"/>
          </rPr>
          <t>To check inside and under the trailer</t>
        </r>
      </text>
    </comment>
    <comment ref="AC4" authorId="0" shapeId="0" xr:uid="{00000000-0006-0000-0C00-000003000000}">
      <text>
        <r>
          <rPr>
            <sz val="9"/>
            <color indexed="81"/>
            <rFont val="Tahoma"/>
            <family val="2"/>
          </rPr>
          <t>To make sure you can check all lines for leaks and to check the burners and flames.</t>
        </r>
      </text>
    </comment>
    <comment ref="AC5" authorId="0" shapeId="0" xr:uid="{00000000-0006-0000-0C00-000004000000}">
      <text>
        <r>
          <rPr>
            <sz val="9"/>
            <color indexed="81"/>
            <rFont val="Tahoma"/>
            <family val="2"/>
          </rPr>
          <t>This is to verify the type of stainless steel or if stainless is even used. The best stainless steel for food is 300 series and is usually NOT magnetic. BUT a cold sheet of 300 series stainless when mechanically pressed into a shape DOES become magnetic.  Also 200 and 400 series stainless are both food safe and magnetic. The difference is resistance to corrosion and hardness. 400 series is used in knives as it will keep it edge longer than 300 series. 200 series is used in low cost pots and pans and will corrode. Remember aluminum is also not magnetic. Using a magnet makes an impression on the seller of you being an expert!</t>
        </r>
      </text>
    </comment>
    <comment ref="AC6" authorId="0" shapeId="0" xr:uid="{00000000-0006-0000-0C00-000005000000}">
      <text>
        <r>
          <rPr>
            <sz val="9"/>
            <color indexed="81"/>
            <rFont val="Tahoma"/>
            <family val="2"/>
          </rPr>
          <t xml:space="preserve">To light the burners. </t>
        </r>
      </text>
    </comment>
    <comment ref="AC7" authorId="0" shapeId="0" xr:uid="{00000000-0006-0000-0C00-000006000000}">
      <text>
        <r>
          <rPr>
            <sz val="9"/>
            <color indexed="81"/>
            <rFont val="Tahoma"/>
            <family val="2"/>
          </rPr>
          <t>To check the ENTIRE gas system. From connection to burner. Spray the lines, knobs, burners and joints. Looking for bubbles that indicate a leak.</t>
        </r>
      </text>
    </comment>
    <comment ref="AC8" authorId="0" shapeId="0" xr:uid="{00000000-0006-0000-0C00-000007000000}">
      <text>
        <r>
          <rPr>
            <sz val="9"/>
            <color indexed="81"/>
            <rFont val="Tahoma"/>
            <family val="2"/>
          </rPr>
          <t>For your own safety if you buy it. Low pressure or uneven pressure could make the trip home dangerous</t>
        </r>
      </text>
    </comment>
    <comment ref="AC9" authorId="0" shapeId="0" xr:uid="{00000000-0006-0000-0C00-000008000000}">
      <text>
        <r>
          <rPr>
            <sz val="9"/>
            <color indexed="81"/>
            <rFont val="Tahoma"/>
            <family val="2"/>
          </rPr>
          <t xml:space="preserve">Nice to have in pans while checking burners. </t>
        </r>
      </text>
    </comment>
    <comment ref="AC10" authorId="0" shapeId="0" xr:uid="{00000000-0006-0000-0C00-000009000000}">
      <text>
        <r>
          <rPr>
            <sz val="9"/>
            <color indexed="81"/>
            <rFont val="Tahoma"/>
            <family val="2"/>
          </rPr>
          <t>To verify pump and/or water heater functions</t>
        </r>
      </text>
    </comment>
    <comment ref="AC11" authorId="0" shapeId="0" xr:uid="{00000000-0006-0000-0C00-00000A000000}">
      <text>
        <r>
          <rPr>
            <sz val="9"/>
            <color indexed="81"/>
            <rFont val="Tahoma"/>
            <family val="2"/>
          </rPr>
          <t>Enough cash to make the deal and a way to bring it home.</t>
        </r>
      </text>
    </comment>
    <comment ref="B52" authorId="0" shapeId="0" xr:uid="{00000000-0006-0000-0C00-00000B000000}">
      <text>
        <r>
          <rPr>
            <b/>
            <sz val="9"/>
            <color indexed="81"/>
            <rFont val="Tahoma"/>
            <family val="2"/>
          </rPr>
          <t>Bill Moore:</t>
        </r>
        <r>
          <rPr>
            <sz val="9"/>
            <color indexed="81"/>
            <rFont val="Tahoma"/>
            <family val="2"/>
          </rPr>
          <t xml:space="preserve">
From manufacturer website
</t>
        </r>
      </text>
    </comment>
    <comment ref="B54" authorId="0" shapeId="0" xr:uid="{00000000-0006-0000-0C00-00000C000000}">
      <text>
        <r>
          <rPr>
            <b/>
            <sz val="9"/>
            <color indexed="81"/>
            <rFont val="Tahoma"/>
            <family val="2"/>
          </rPr>
          <t>Bill Moore:</t>
        </r>
        <r>
          <rPr>
            <sz val="9"/>
            <color indexed="81"/>
            <rFont val="Tahoma"/>
            <family val="2"/>
          </rPr>
          <t xml:space="preserve">
Carts generally can be deducted as full value in year of purchase.
Essentially, Section 179 of the IRS tax code allows businesses to deduct the full purchase price of qualifying equipment and/or software purchased or financed during the tax year. That means that if you buy (or lease) a piece of qualifying equipment, you can deduct the FULL PURCHASE PRICE from your gross income.
This shows the value of the cart if chose to spread out the deduction over several years. I chose 5 years as that is the generally accepted time frame for small equipment purchases.
This is to demonstrate value not offer TAX ADVICE.
</t>
        </r>
      </text>
    </comment>
    <comment ref="B60" authorId="0" shapeId="0" xr:uid="{00000000-0006-0000-0C00-00000D000000}">
      <text>
        <r>
          <rPr>
            <b/>
            <sz val="9"/>
            <color indexed="81"/>
            <rFont val="Tahoma"/>
            <family val="2"/>
          </rPr>
          <t>Bill Moore:</t>
        </r>
        <r>
          <rPr>
            <sz val="9"/>
            <color indexed="81"/>
            <rFont val="Tahoma"/>
            <family val="2"/>
          </rPr>
          <t xml:space="preserve">
Assuming the ENTIRE cart was made of stainless which they are not</t>
        </r>
      </text>
    </comment>
    <comment ref="B61" authorId="0" shapeId="0" xr:uid="{00000000-0006-0000-0C00-00000E000000}">
      <text>
        <r>
          <rPr>
            <b/>
            <sz val="9"/>
            <color indexed="81"/>
            <rFont val="Tahoma"/>
            <family val="2"/>
          </rPr>
          <t>Bill Moore:</t>
        </r>
        <r>
          <rPr>
            <sz val="9"/>
            <color indexed="81"/>
            <rFont val="Tahoma"/>
            <family val="2"/>
          </rPr>
          <t xml:space="preserve">
Most functional equipment sells at auction for 8% to 15% of original price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1000000}" keepAlive="1" name="Query - Document" description="Connection to the 'Document' query in the workbook." type="5" refreshedVersion="0" background="1">
    <dbPr connection="Provider=Microsoft.Mashup.OleDb.1;Data Source=$Workbook$;Location=Document" command="SELECT * FROM [Document]"/>
  </connection>
  <connection id="2" xr16:uid="{00000000-0015-0000-FFFF-FFFF02000000}" keepAlive="1" name="Query - https://www samsclub com/sams/homepride-hdb-16ct-24oz/prod20090392 ip?xid=plp:pr" description="Connection to the 'https://www samsclub com/sams/homepride-hdb-16ct-24oz/prod20090392 ip?xid=plp:pr' query in the workbook." type="5" refreshedVersion="0" background="1">
    <dbPr connection="Provider=Microsoft.Mashup.OleDb.1;Data Source=$Workbook$;Location=&quot;https://www samsclub com/sams/homepride-hdb-16ct-24oz/prod20090392 ip?xid=plp:pr&quot;" command="SELECT * FROM [https://www samsclub com/sams/homepride-hdb-16ct-24oz/prod20090392 ip?xid=plp:pr]"/>
  </connection>
</connections>
</file>

<file path=xl/sharedStrings.xml><?xml version="1.0" encoding="utf-8"?>
<sst xmlns="http://schemas.openxmlformats.org/spreadsheetml/2006/main" count="110" uniqueCount="106">
  <si>
    <t>Water</t>
  </si>
  <si>
    <t>Ask Before Setting Viewing Appointment</t>
  </si>
  <si>
    <t>Nice to Know/Have</t>
  </si>
  <si>
    <t>Tools to bring</t>
  </si>
  <si>
    <t>Title or Bill of sale</t>
  </si>
  <si>
    <t>Made in USA</t>
  </si>
  <si>
    <t xml:space="preserve">Third wheel </t>
  </si>
  <si>
    <t>Thermometer</t>
  </si>
  <si>
    <t>Removable Tongue</t>
  </si>
  <si>
    <t>Side Serve</t>
  </si>
  <si>
    <t>Flashlight</t>
  </si>
  <si>
    <t>name licensed under or License #</t>
  </si>
  <si>
    <t>Directions:</t>
  </si>
  <si>
    <t>Propane Tank</t>
  </si>
  <si>
    <t>Decision maker present</t>
  </si>
  <si>
    <t>Magnet</t>
  </si>
  <si>
    <t>Lighter</t>
  </si>
  <si>
    <t>Original Paperwork/manuals</t>
  </si>
  <si>
    <t>Soapy Water</t>
  </si>
  <si>
    <t>Includes Propane Tank?</t>
  </si>
  <si>
    <t>Tire pressure gage</t>
  </si>
  <si>
    <t>Original Manufacturer/Model</t>
  </si>
  <si>
    <t>12 volt battery</t>
  </si>
  <si>
    <t>Ask for 30 to 40 minutes to view</t>
  </si>
  <si>
    <t>Towing Vehicle &amp; Cash</t>
  </si>
  <si>
    <t>Inspection</t>
  </si>
  <si>
    <t>Y</t>
  </si>
  <si>
    <t>N</t>
  </si>
  <si>
    <t>Est. Repair $</t>
  </si>
  <si>
    <t>Propane System</t>
  </si>
  <si>
    <t>Road Worthy Inspection</t>
  </si>
  <si>
    <t>propane tank</t>
  </si>
  <si>
    <t>Check tail lights and wiring</t>
  </si>
  <si>
    <t xml:space="preserve">     with in date?</t>
  </si>
  <si>
    <t>condition of tires</t>
  </si>
  <si>
    <t>storage for correct number of tanks</t>
  </si>
  <si>
    <t>correct air</t>
  </si>
  <si>
    <t>check lines for leaks</t>
  </si>
  <si>
    <t>signs of patches leaks</t>
  </si>
  <si>
    <t>check knobs - complete &amp; tight</t>
  </si>
  <si>
    <t>spare?</t>
  </si>
  <si>
    <t xml:space="preserve">Light burner &amp; check flames </t>
  </si>
  <si>
    <t xml:space="preserve">move cart by hand if possible </t>
  </si>
  <si>
    <t>mostly blue with yellow tip</t>
  </si>
  <si>
    <t>wheels turn freely</t>
  </si>
  <si>
    <t xml:space="preserve"> No rubbing, grinding noises</t>
  </si>
  <si>
    <t>Water System</t>
  </si>
  <si>
    <t xml:space="preserve"> intact rust free suspension</t>
  </si>
  <si>
    <t>Pump and wiring</t>
  </si>
  <si>
    <t>leaf springs</t>
  </si>
  <si>
    <t>correct size fresh holding tank</t>
  </si>
  <si>
    <t>leaf springs good condition</t>
  </si>
  <si>
    <t>correct size waste holding tank</t>
  </si>
  <si>
    <t>under body rust, corrosion</t>
  </si>
  <si>
    <t>Hot Water Heater (Separate)</t>
  </si>
  <si>
    <t>Trailer bolt together</t>
  </si>
  <si>
    <t xml:space="preserve">Check water PSI and Temp </t>
  </si>
  <si>
    <t>Welds in good condition</t>
  </si>
  <si>
    <t>any leaks</t>
  </si>
  <si>
    <t>correct temp</t>
  </si>
  <si>
    <t>Business Necessities</t>
  </si>
  <si>
    <t>correct number of sinks</t>
  </si>
  <si>
    <t>pans/lids/spillage check for holes</t>
  </si>
  <si>
    <t>are pans service clean</t>
  </si>
  <si>
    <t>Body Inspection</t>
  </si>
  <si>
    <t>Umbrella included</t>
  </si>
  <si>
    <t>Major dents, buckles or metal fatigue</t>
  </si>
  <si>
    <t>Umbrella in good repair</t>
  </si>
  <si>
    <t xml:space="preserve">latches will hold </t>
  </si>
  <si>
    <t>cooler well insulated from burners</t>
  </si>
  <si>
    <t>plexiglass clear</t>
  </si>
  <si>
    <t xml:space="preserve">Estimated Repair </t>
  </si>
  <si>
    <t xml:space="preserve">interior visible rust </t>
  </si>
  <si>
    <t>hinges solid and rust free</t>
  </si>
  <si>
    <t>After Deal is made</t>
  </si>
  <si>
    <t>firebox insulation</t>
  </si>
  <si>
    <t>Title paperwork</t>
  </si>
  <si>
    <t xml:space="preserve">secure doors, pans, etc </t>
  </si>
  <si>
    <t>cooler box insulation</t>
  </si>
  <si>
    <t>properly connect/tow away</t>
  </si>
  <si>
    <t>exterior visible rust food related areas</t>
  </si>
  <si>
    <t>Notes</t>
  </si>
  <si>
    <t>wood on wood</t>
  </si>
  <si>
    <t>metal on wood</t>
  </si>
  <si>
    <t>solid floor material</t>
  </si>
  <si>
    <t>wood floor</t>
  </si>
  <si>
    <t>metal floor</t>
  </si>
  <si>
    <t>Scrap Value (304 SS at a generous $2/lbs.)</t>
  </si>
  <si>
    <t>Annual Depreciation over 5 years</t>
  </si>
  <si>
    <t>Used 1 year</t>
  </si>
  <si>
    <t>Used 2 years</t>
  </si>
  <si>
    <t>Used 3 years</t>
  </si>
  <si>
    <t>Used 4 years</t>
  </si>
  <si>
    <t>New Cart Todays Price</t>
  </si>
  <si>
    <t>Cart weight from website</t>
  </si>
  <si>
    <t>Is it accessible to hook up to tow vehicle</t>
  </si>
  <si>
    <t>no attached advertising</t>
  </si>
  <si>
    <t>walls construction</t>
  </si>
  <si>
    <t>ever food licensed your state</t>
  </si>
  <si>
    <t>Gauge Firmness on price &amp; set appointment</t>
  </si>
  <si>
    <t xml:space="preserve">Used Car Valuation Comparison </t>
  </si>
  <si>
    <t>Used 5 years</t>
  </si>
  <si>
    <t>% of lost value</t>
  </si>
  <si>
    <t>$ value</t>
  </si>
  <si>
    <t>Auction Price Comparison (20% of new)</t>
  </si>
  <si>
    <t>Asking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</si>
</sst>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i/>
      <sz val="11"/>
      <color theme="1"/>
      <name val="Calibri"/>
      <family val="2"/>
      <scheme val="minor"/>
    </font>
    <font>
      <sz val="10"/>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9"/>
      <color indexed="81"/>
      <name val="Tahoma"/>
      <family val="2"/>
    </font>
    <font>
      <sz val="11"/>
      <color rgb="FFFF0000"/>
      <name val="Calibri"/>
      <family val="2"/>
      <scheme val="minor"/>
    </font>
    <font>
      <sz val="8"/>
      <color theme="1"/>
      <name val="Calibri"/>
      <family val="2"/>
      <scheme val="minor"/>
    </font>
    <font>
      <b/>
      <sz val="24"/>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2" fillId="4" borderId="22" xfId="0" applyFont="1" applyFill="1" applyBorder="1" applyAlignment="1">
      <alignment horizontal="left"/>
    </xf>
    <xf numFmtId="0" fontId="2" fillId="3" borderId="0" xfId="0" applyFont="1" applyFill="1" applyBorder="1" applyAlignment="1">
      <alignment horizontal="left"/>
    </xf>
    <xf numFmtId="0" fontId="0" fillId="3" borderId="12" xfId="0" applyFill="1" applyBorder="1" applyAlignment="1">
      <alignment horizontal="left"/>
    </xf>
    <xf numFmtId="0" fontId="0" fillId="4" borderId="0" xfId="0" applyFill="1" applyBorder="1" applyAlignment="1">
      <alignment horizontal="left"/>
    </xf>
    <xf numFmtId="0" fontId="0" fillId="3" borderId="1" xfId="0" applyFill="1" applyBorder="1" applyAlignment="1">
      <alignment horizontal="left"/>
    </xf>
    <xf numFmtId="0" fontId="0" fillId="3" borderId="0" xfId="0" applyFill="1" applyBorder="1" applyAlignment="1">
      <alignment horizontal="left"/>
    </xf>
    <xf numFmtId="44" fontId="0" fillId="3" borderId="0" xfId="1" applyFont="1" applyFill="1" applyBorder="1" applyAlignment="1">
      <alignment horizontal="left"/>
    </xf>
    <xf numFmtId="0" fontId="0" fillId="3" borderId="27" xfId="0" applyFill="1" applyBorder="1" applyAlignment="1">
      <alignment horizontal="left"/>
    </xf>
    <xf numFmtId="0" fontId="0" fillId="4" borderId="23" xfId="0" applyFill="1" applyBorder="1" applyAlignment="1">
      <alignment horizontal="left"/>
    </xf>
    <xf numFmtId="44" fontId="10" fillId="3" borderId="0" xfId="1" applyFont="1" applyFill="1" applyBorder="1" applyAlignment="1">
      <alignment horizontal="left" vertical="center" wrapText="1"/>
    </xf>
    <xf numFmtId="0" fontId="0" fillId="4" borderId="33" xfId="0" applyFill="1" applyBorder="1" applyAlignment="1">
      <alignment horizontal="left"/>
    </xf>
    <xf numFmtId="0" fontId="0" fillId="3" borderId="11" xfId="0" applyFill="1" applyBorder="1" applyAlignment="1">
      <alignment horizontal="center"/>
    </xf>
    <xf numFmtId="0" fontId="0" fillId="3" borderId="1" xfId="0" applyFill="1" applyBorder="1" applyAlignment="1">
      <alignment horizontal="center"/>
    </xf>
    <xf numFmtId="0" fontId="0" fillId="3" borderId="10"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3" borderId="15" xfId="0" applyFill="1" applyBorder="1" applyAlignment="1">
      <alignment horizontal="center"/>
    </xf>
    <xf numFmtId="0" fontId="0" fillId="4" borderId="2" xfId="0" applyFill="1" applyBorder="1" applyAlignment="1">
      <alignment horizontal="left"/>
    </xf>
    <xf numFmtId="0" fontId="8" fillId="0" borderId="0" xfId="0" applyFont="1" applyBorder="1" applyAlignment="1">
      <alignment vertical="center"/>
    </xf>
    <xf numFmtId="0" fontId="4" fillId="3" borderId="26" xfId="0" applyFont="1" applyFill="1" applyBorder="1" applyAlignment="1">
      <alignment horizontal="right"/>
    </xf>
    <xf numFmtId="0" fontId="4" fillId="3" borderId="0" xfId="0" applyFont="1" applyFill="1" applyBorder="1" applyAlignment="1">
      <alignment horizontal="right"/>
    </xf>
    <xf numFmtId="0" fontId="4" fillId="3" borderId="9" xfId="0" applyFont="1" applyFill="1" applyBorder="1" applyAlignment="1">
      <alignment horizontal="right"/>
    </xf>
    <xf numFmtId="44" fontId="0" fillId="3" borderId="5" xfId="1" applyFont="1" applyFill="1" applyBorder="1" applyAlignment="1">
      <alignment horizontal="center"/>
    </xf>
    <xf numFmtId="44" fontId="0" fillId="3" borderId="0" xfId="1" applyFont="1" applyFill="1" applyBorder="1" applyAlignment="1">
      <alignment horizontal="center"/>
    </xf>
    <xf numFmtId="0" fontId="0" fillId="3" borderId="3" xfId="0" applyFill="1" applyBorder="1" applyAlignment="1">
      <alignment horizontal="center"/>
    </xf>
    <xf numFmtId="0" fontId="0" fillId="3" borderId="8" xfId="0" applyFill="1" applyBorder="1" applyAlignment="1">
      <alignment horizontal="center"/>
    </xf>
    <xf numFmtId="0" fontId="0" fillId="3" borderId="13" xfId="0" applyFill="1" applyBorder="1" applyAlignment="1">
      <alignment horizontal="center"/>
    </xf>
    <xf numFmtId="0" fontId="2" fillId="3" borderId="1" xfId="0" applyFont="1" applyFill="1" applyBorder="1" applyAlignment="1">
      <alignment horizontal="left" vertical="top"/>
    </xf>
    <xf numFmtId="0" fontId="2" fillId="3" borderId="25" xfId="0" applyFont="1" applyFill="1" applyBorder="1" applyAlignment="1">
      <alignment horizontal="left" vertical="top"/>
    </xf>
    <xf numFmtId="0" fontId="2" fillId="3" borderId="15" xfId="0" applyFont="1" applyFill="1" applyBorder="1" applyAlignment="1">
      <alignment horizontal="left" vertical="top"/>
    </xf>
    <xf numFmtId="0" fontId="2" fillId="3" borderId="21" xfId="0" applyFont="1" applyFill="1" applyBorder="1" applyAlignment="1">
      <alignment horizontal="left" vertical="top"/>
    </xf>
    <xf numFmtId="0" fontId="2" fillId="3" borderId="26" xfId="0" applyFont="1" applyFill="1" applyBorder="1" applyAlignment="1">
      <alignment horizontal="left"/>
    </xf>
    <xf numFmtId="0" fontId="2" fillId="3" borderId="0" xfId="0" applyFont="1" applyFill="1" applyBorder="1" applyAlignment="1">
      <alignment horizontal="left"/>
    </xf>
    <xf numFmtId="0" fontId="4" fillId="3" borderId="31" xfId="0" applyFont="1" applyFill="1" applyBorder="1" applyAlignment="1">
      <alignment horizontal="right"/>
    </xf>
    <xf numFmtId="0" fontId="4" fillId="3" borderId="2" xfId="0" applyFont="1" applyFill="1" applyBorder="1" applyAlignment="1">
      <alignment horizontal="right"/>
    </xf>
    <xf numFmtId="0" fontId="4" fillId="3" borderId="34" xfId="0" applyFont="1" applyFill="1" applyBorder="1" applyAlignment="1">
      <alignment horizontal="right"/>
    </xf>
    <xf numFmtId="44" fontId="0" fillId="3" borderId="33" xfId="1" applyFont="1" applyFill="1" applyBorder="1" applyAlignment="1">
      <alignment horizontal="left"/>
    </xf>
    <xf numFmtId="44" fontId="0" fillId="3" borderId="2" xfId="1" applyFont="1" applyFill="1" applyBorder="1" applyAlignment="1">
      <alignment horizontal="left"/>
    </xf>
    <xf numFmtId="44" fontId="0" fillId="3" borderId="5" xfId="1" applyFont="1" applyFill="1" applyBorder="1" applyAlignment="1">
      <alignment horizontal="left"/>
    </xf>
    <xf numFmtId="44" fontId="0" fillId="3" borderId="0" xfId="1" applyFont="1" applyFill="1" applyBorder="1" applyAlignment="1">
      <alignment horizontal="left"/>
    </xf>
    <xf numFmtId="0" fontId="2" fillId="4" borderId="3" xfId="0" applyFont="1" applyFill="1" applyBorder="1" applyAlignment="1">
      <alignment horizontal="center"/>
    </xf>
    <xf numFmtId="0" fontId="2" fillId="4" borderId="8" xfId="0" applyFont="1" applyFill="1" applyBorder="1" applyAlignment="1">
      <alignment horizontal="center"/>
    </xf>
    <xf numFmtId="0" fontId="2" fillId="4" borderId="13" xfId="0" applyFont="1" applyFill="1" applyBorder="1" applyAlignment="1">
      <alignment horizontal="center"/>
    </xf>
    <xf numFmtId="0" fontId="0" fillId="3" borderId="1" xfId="0" applyFill="1" applyBorder="1" applyAlignment="1">
      <alignment horizontal="left"/>
    </xf>
    <xf numFmtId="0" fontId="13" fillId="4" borderId="1" xfId="0" applyFont="1" applyFill="1" applyBorder="1" applyAlignment="1">
      <alignment horizontal="right"/>
    </xf>
    <xf numFmtId="44" fontId="13" fillId="4" borderId="1" xfId="1" applyFont="1" applyFill="1" applyBorder="1" applyAlignment="1">
      <alignment horizontal="center"/>
    </xf>
    <xf numFmtId="44" fontId="13" fillId="4" borderId="25" xfId="1" applyFont="1" applyFill="1" applyBorder="1" applyAlignment="1">
      <alignment horizontal="center"/>
    </xf>
    <xf numFmtId="44" fontId="0" fillId="3" borderId="27" xfId="1" applyFont="1" applyFill="1" applyBorder="1" applyAlignment="1">
      <alignment horizontal="center"/>
    </xf>
    <xf numFmtId="0" fontId="2" fillId="4" borderId="26" xfId="0" applyFont="1" applyFill="1" applyBorder="1" applyAlignment="1">
      <alignment horizontal="center"/>
    </xf>
    <xf numFmtId="0" fontId="2" fillId="4" borderId="0" xfId="0" applyFont="1" applyFill="1" applyBorder="1" applyAlignment="1">
      <alignment horizontal="center"/>
    </xf>
    <xf numFmtId="0" fontId="2" fillId="4" borderId="27" xfId="0" applyFont="1" applyFill="1" applyBorder="1" applyAlignment="1">
      <alignment horizontal="center"/>
    </xf>
    <xf numFmtId="44" fontId="0" fillId="3" borderId="27" xfId="1" applyFont="1" applyFill="1" applyBorder="1" applyAlignment="1">
      <alignment horizontal="left"/>
    </xf>
    <xf numFmtId="0" fontId="0" fillId="3" borderId="26" xfId="0" applyFill="1" applyBorder="1" applyAlignment="1">
      <alignment horizontal="center"/>
    </xf>
    <xf numFmtId="0" fontId="0" fillId="3" borderId="0" xfId="0" applyFill="1" applyBorder="1" applyAlignment="1">
      <alignment horizontal="center"/>
    </xf>
    <xf numFmtId="0" fontId="0" fillId="3" borderId="9" xfId="0" applyFill="1" applyBorder="1" applyAlignment="1">
      <alignment horizontal="center"/>
    </xf>
    <xf numFmtId="0" fontId="0" fillId="3" borderId="26" xfId="0" applyFont="1" applyFill="1" applyBorder="1" applyAlignment="1">
      <alignment horizontal="left"/>
    </xf>
    <xf numFmtId="0" fontId="0" fillId="3" borderId="0" xfId="0" applyFont="1" applyFill="1" applyBorder="1" applyAlignment="1">
      <alignment horizontal="left"/>
    </xf>
    <xf numFmtId="0" fontId="0" fillId="3" borderId="25" xfId="0" applyFill="1" applyBorder="1" applyAlignment="1">
      <alignment horizontal="left"/>
    </xf>
    <xf numFmtId="0" fontId="6" fillId="3" borderId="23" xfId="0" applyFont="1" applyFill="1" applyBorder="1" applyAlignment="1">
      <alignment horizontal="center" vertical="center"/>
    </xf>
    <xf numFmtId="0" fontId="6" fillId="3" borderId="33" xfId="0" applyFont="1" applyFill="1" applyBorder="1" applyAlignment="1">
      <alignment horizontal="center" vertical="center"/>
    </xf>
    <xf numFmtId="44" fontId="10" fillId="3" borderId="23" xfId="1" applyFont="1" applyFill="1" applyBorder="1" applyAlignment="1">
      <alignment horizontal="center" vertical="center" wrapText="1"/>
    </xf>
    <xf numFmtId="44" fontId="10" fillId="3" borderId="22" xfId="1" applyFont="1" applyFill="1" applyBorder="1" applyAlignment="1">
      <alignment horizontal="center" vertical="center" wrapText="1"/>
    </xf>
    <xf numFmtId="44" fontId="10" fillId="3" borderId="30" xfId="1" applyFont="1" applyFill="1" applyBorder="1" applyAlignment="1">
      <alignment horizontal="center" vertical="center" wrapText="1"/>
    </xf>
    <xf numFmtId="44" fontId="10" fillId="3" borderId="33" xfId="1" applyFont="1" applyFill="1" applyBorder="1" applyAlignment="1">
      <alignment horizontal="center" vertical="center" wrapText="1"/>
    </xf>
    <xf numFmtId="44" fontId="10" fillId="3" borderId="2" xfId="1" applyFont="1" applyFill="1" applyBorder="1" applyAlignment="1">
      <alignment horizontal="center" vertical="center" wrapText="1"/>
    </xf>
    <xf numFmtId="44" fontId="10" fillId="3" borderId="34" xfId="1" applyFont="1" applyFill="1" applyBorder="1" applyAlignment="1">
      <alignment horizontal="center" vertical="center" wrapText="1"/>
    </xf>
    <xf numFmtId="0" fontId="11" fillId="3" borderId="1" xfId="0" applyFont="1" applyFill="1" applyBorder="1" applyAlignment="1">
      <alignment horizontal="left"/>
    </xf>
    <xf numFmtId="0" fontId="12" fillId="3" borderId="28"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2"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2"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34" xfId="0" applyFont="1" applyFill="1" applyBorder="1" applyAlignment="1">
      <alignment horizontal="center" vertical="center"/>
    </xf>
    <xf numFmtId="0" fontId="0" fillId="3" borderId="35"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10" fontId="7" fillId="3" borderId="1" xfId="2" applyNumberFormat="1" applyFont="1" applyFill="1" applyBorder="1" applyAlignment="1">
      <alignment horizontal="center"/>
    </xf>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4" borderId="23" xfId="0" applyFont="1" applyFill="1" applyBorder="1" applyAlignment="1">
      <alignment horizontal="center"/>
    </xf>
    <xf numFmtId="0" fontId="2" fillId="4" borderId="22" xfId="0" applyFont="1" applyFill="1" applyBorder="1" applyAlignment="1">
      <alignment horizontal="center"/>
    </xf>
    <xf numFmtId="0" fontId="2" fillId="4" borderId="24" xfId="0" applyFont="1" applyFill="1" applyBorder="1" applyAlignment="1">
      <alignment horizontal="center"/>
    </xf>
    <xf numFmtId="0" fontId="5" fillId="3" borderId="1" xfId="0" applyFont="1" applyFill="1" applyBorder="1" applyAlignment="1">
      <alignment horizontal="left"/>
    </xf>
    <xf numFmtId="0" fontId="5" fillId="3" borderId="25" xfId="0" applyFont="1" applyFill="1" applyBorder="1" applyAlignment="1">
      <alignment horizontal="left"/>
    </xf>
    <xf numFmtId="0" fontId="0" fillId="3" borderId="10" xfId="0" applyFill="1" applyBorder="1" applyAlignment="1">
      <alignment horizontal="left"/>
    </xf>
    <xf numFmtId="0" fontId="8" fillId="0" borderId="12" xfId="0" applyFont="1" applyBorder="1" applyAlignment="1">
      <alignment horizontal="left" vertical="center"/>
    </xf>
    <xf numFmtId="0" fontId="8" fillId="0" borderId="1" xfId="0" applyFont="1" applyBorder="1" applyAlignment="1">
      <alignment horizontal="left" vertical="center"/>
    </xf>
    <xf numFmtId="0" fontId="8" fillId="3" borderId="1" xfId="0" applyFont="1" applyFill="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 xfId="0" applyFont="1" applyBorder="1" applyAlignment="1">
      <alignment horizontal="center" vertical="center"/>
    </xf>
    <xf numFmtId="0" fontId="8" fillId="0" borderId="25" xfId="0" applyFont="1" applyBorder="1" applyAlignment="1">
      <alignment horizontal="center" vertical="center"/>
    </xf>
    <xf numFmtId="0" fontId="8" fillId="3" borderId="25" xfId="0" applyFont="1" applyFill="1" applyBorder="1" applyAlignment="1">
      <alignment horizontal="center"/>
    </xf>
    <xf numFmtId="7" fontId="7" fillId="3" borderId="1" xfId="0" applyNumberFormat="1" applyFont="1" applyFill="1" applyBorder="1" applyAlignment="1">
      <alignment horizontal="center"/>
    </xf>
    <xf numFmtId="0" fontId="7" fillId="3" borderId="1" xfId="0" applyFont="1" applyFill="1" applyBorder="1" applyAlignment="1">
      <alignment horizontal="center"/>
    </xf>
    <xf numFmtId="0" fontId="7" fillId="3" borderId="25" xfId="0" applyFont="1" applyFill="1" applyBorder="1" applyAlignment="1">
      <alignment horizontal="center"/>
    </xf>
    <xf numFmtId="0" fontId="7" fillId="3" borderId="1" xfId="0" applyFont="1" applyFill="1" applyBorder="1" applyAlignment="1">
      <alignment horizontal="center" vertical="center"/>
    </xf>
    <xf numFmtId="0" fontId="7" fillId="3" borderId="15" xfId="0" applyFont="1" applyFill="1" applyBorder="1" applyAlignment="1">
      <alignment horizontal="center" vertical="center"/>
    </xf>
    <xf numFmtId="164" fontId="7" fillId="3" borderId="1" xfId="1" applyNumberFormat="1" applyFont="1" applyFill="1" applyBorder="1" applyAlignment="1">
      <alignment horizontal="center" vertical="center"/>
    </xf>
    <xf numFmtId="164" fontId="7" fillId="3" borderId="25" xfId="1" applyNumberFormat="1" applyFont="1" applyFill="1" applyBorder="1" applyAlignment="1">
      <alignment horizontal="center" vertical="center"/>
    </xf>
    <xf numFmtId="164" fontId="7" fillId="3" borderId="15" xfId="1" applyNumberFormat="1" applyFont="1" applyFill="1" applyBorder="1" applyAlignment="1">
      <alignment horizontal="center" vertical="center"/>
    </xf>
    <xf numFmtId="164" fontId="7" fillId="3" borderId="21" xfId="1" applyNumberFormat="1" applyFont="1" applyFill="1" applyBorder="1" applyAlignment="1">
      <alignment horizontal="center"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7" fillId="2" borderId="1" xfId="0" applyFont="1" applyFill="1" applyBorder="1" applyAlignment="1">
      <alignment horizontal="center"/>
    </xf>
    <xf numFmtId="7" fontId="7" fillId="2" borderId="19" xfId="1" applyNumberFormat="1" applyFont="1" applyFill="1" applyBorder="1" applyAlignment="1">
      <alignment horizont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7" fontId="7" fillId="3" borderId="15" xfId="0" applyNumberFormat="1" applyFont="1" applyFill="1" applyBorder="1" applyAlignment="1">
      <alignment horizontal="center"/>
    </xf>
    <xf numFmtId="0" fontId="7" fillId="3" borderId="15" xfId="0" applyFont="1" applyFill="1" applyBorder="1" applyAlignment="1">
      <alignment horizontal="center"/>
    </xf>
    <xf numFmtId="7" fontId="7" fillId="3" borderId="1" xfId="1" applyNumberFormat="1" applyFont="1" applyFill="1" applyBorder="1" applyAlignment="1">
      <alignment horizontal="center"/>
    </xf>
    <xf numFmtId="0" fontId="8" fillId="3" borderId="12" xfId="0" applyFont="1" applyFill="1" applyBorder="1" applyAlignment="1">
      <alignment horizontal="left"/>
    </xf>
    <xf numFmtId="0" fontId="8" fillId="3" borderId="1"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B6A5B"/>
      <color rgb="FFFB55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I61"/>
  <sheetViews>
    <sheetView tabSelected="1" workbookViewId="0">
      <selection activeCell="O52" sqref="O52:U53"/>
    </sheetView>
  </sheetViews>
  <sheetFormatPr defaultColWidth="3.28515625" defaultRowHeight="15" x14ac:dyDescent="0.25"/>
  <cols>
    <col min="1" max="3" width="3.140625" style="6" customWidth="1"/>
    <col min="4" max="4" width="3.140625" style="7" customWidth="1"/>
    <col min="5" max="33" width="3.140625" style="6" customWidth="1"/>
    <col min="34" max="16384" width="3.28515625" style="6"/>
  </cols>
  <sheetData>
    <row r="1" spans="1:35" s="2" customFormat="1" x14ac:dyDescent="0.25">
      <c r="A1" s="84" t="s">
        <v>1</v>
      </c>
      <c r="B1" s="85"/>
      <c r="C1" s="85"/>
      <c r="D1" s="85"/>
      <c r="E1" s="85"/>
      <c r="F1" s="85"/>
      <c r="G1" s="85"/>
      <c r="H1" s="85"/>
      <c r="I1" s="85"/>
      <c r="J1" s="85"/>
      <c r="K1" s="85"/>
      <c r="L1" s="85"/>
      <c r="M1" s="85"/>
      <c r="N1" s="1"/>
      <c r="O1" s="85" t="s">
        <v>2</v>
      </c>
      <c r="P1" s="85"/>
      <c r="Q1" s="85"/>
      <c r="R1" s="85"/>
      <c r="S1" s="85"/>
      <c r="T1" s="85"/>
      <c r="U1" s="85"/>
      <c r="V1" s="85"/>
      <c r="W1" s="85"/>
      <c r="X1" s="85"/>
      <c r="Y1" s="85"/>
      <c r="Z1" s="85"/>
      <c r="AA1" s="1"/>
      <c r="AB1" s="86" t="s">
        <v>3</v>
      </c>
      <c r="AC1" s="87"/>
      <c r="AD1" s="87"/>
      <c r="AE1" s="87"/>
      <c r="AF1" s="87"/>
      <c r="AG1" s="88"/>
    </row>
    <row r="2" spans="1:35" x14ac:dyDescent="0.25">
      <c r="A2" s="3"/>
      <c r="B2" s="46" t="s">
        <v>14</v>
      </c>
      <c r="C2" s="46"/>
      <c r="D2" s="46"/>
      <c r="E2" s="46"/>
      <c r="F2" s="46"/>
      <c r="G2" s="46"/>
      <c r="H2" s="46"/>
      <c r="I2" s="46"/>
      <c r="J2" s="46"/>
      <c r="K2" s="46"/>
      <c r="L2" s="46"/>
      <c r="M2" s="46"/>
      <c r="N2" s="4"/>
      <c r="O2" s="46" t="s">
        <v>5</v>
      </c>
      <c r="P2" s="46"/>
      <c r="Q2" s="46"/>
      <c r="R2" s="46"/>
      <c r="S2" s="46"/>
      <c r="T2" s="46"/>
      <c r="U2" s="46" t="s">
        <v>6</v>
      </c>
      <c r="V2" s="46"/>
      <c r="W2" s="46"/>
      <c r="X2" s="46"/>
      <c r="Y2" s="46"/>
      <c r="Z2" s="46"/>
      <c r="AA2" s="4"/>
      <c r="AB2" s="5"/>
      <c r="AC2" s="46" t="s">
        <v>7</v>
      </c>
      <c r="AD2" s="46"/>
      <c r="AE2" s="46"/>
      <c r="AF2" s="46"/>
      <c r="AG2" s="60"/>
    </row>
    <row r="3" spans="1:35" x14ac:dyDescent="0.25">
      <c r="A3" s="3"/>
      <c r="B3" s="46" t="s">
        <v>4</v>
      </c>
      <c r="C3" s="46"/>
      <c r="D3" s="46"/>
      <c r="E3" s="46"/>
      <c r="F3" s="46"/>
      <c r="G3" s="46"/>
      <c r="H3" s="46"/>
      <c r="I3" s="46"/>
      <c r="J3" s="46"/>
      <c r="K3" s="46"/>
      <c r="L3" s="46"/>
      <c r="M3" s="46"/>
      <c r="N3" s="4"/>
      <c r="O3" s="91" t="s">
        <v>8</v>
      </c>
      <c r="P3" s="91"/>
      <c r="Q3" s="91"/>
      <c r="R3" s="91"/>
      <c r="S3" s="91"/>
      <c r="T3" s="91"/>
      <c r="U3" s="91" t="s">
        <v>9</v>
      </c>
      <c r="V3" s="91"/>
      <c r="W3" s="91"/>
      <c r="X3" s="91"/>
      <c r="Y3" s="91"/>
      <c r="Z3" s="91"/>
      <c r="AA3" s="4"/>
      <c r="AB3" s="5"/>
      <c r="AC3" s="46" t="s">
        <v>10</v>
      </c>
      <c r="AD3" s="46"/>
      <c r="AE3" s="46"/>
      <c r="AF3" s="46"/>
      <c r="AG3" s="60"/>
    </row>
    <row r="4" spans="1:35" x14ac:dyDescent="0.25">
      <c r="A4" s="3"/>
      <c r="B4" s="46" t="s">
        <v>98</v>
      </c>
      <c r="C4" s="46"/>
      <c r="D4" s="46"/>
      <c r="E4" s="46"/>
      <c r="F4" s="46"/>
      <c r="G4" s="46"/>
      <c r="H4" s="46"/>
      <c r="I4" s="46"/>
      <c r="J4" s="46"/>
      <c r="K4" s="46"/>
      <c r="L4" s="46"/>
      <c r="M4" s="46"/>
      <c r="N4" s="30" t="s">
        <v>12</v>
      </c>
      <c r="O4" s="30"/>
      <c r="P4" s="30"/>
      <c r="Q4" s="30"/>
      <c r="R4" s="30"/>
      <c r="S4" s="30"/>
      <c r="T4" s="30"/>
      <c r="U4" s="30"/>
      <c r="V4" s="30"/>
      <c r="W4" s="30"/>
      <c r="X4" s="30"/>
      <c r="Y4" s="30"/>
      <c r="Z4" s="30"/>
      <c r="AA4" s="30"/>
      <c r="AB4" s="5"/>
      <c r="AC4" s="46" t="s">
        <v>13</v>
      </c>
      <c r="AD4" s="46"/>
      <c r="AE4" s="46"/>
      <c r="AF4" s="46"/>
      <c r="AG4" s="60"/>
    </row>
    <row r="5" spans="1:35" x14ac:dyDescent="0.25">
      <c r="A5" s="3"/>
      <c r="B5" s="46" t="s">
        <v>11</v>
      </c>
      <c r="C5" s="46"/>
      <c r="D5" s="46"/>
      <c r="E5" s="46"/>
      <c r="F5" s="46"/>
      <c r="G5" s="46"/>
      <c r="H5" s="46"/>
      <c r="I5" s="46"/>
      <c r="J5" s="46"/>
      <c r="K5" s="46"/>
      <c r="L5" s="46"/>
      <c r="M5" s="46"/>
      <c r="N5" s="30"/>
      <c r="O5" s="30"/>
      <c r="P5" s="30"/>
      <c r="Q5" s="30"/>
      <c r="R5" s="30"/>
      <c r="S5" s="30"/>
      <c r="T5" s="30"/>
      <c r="U5" s="30"/>
      <c r="V5" s="30"/>
      <c r="W5" s="30"/>
      <c r="X5" s="30"/>
      <c r="Y5" s="30"/>
      <c r="Z5" s="30"/>
      <c r="AA5" s="30"/>
      <c r="AB5" s="5"/>
      <c r="AC5" s="46" t="s">
        <v>15</v>
      </c>
      <c r="AD5" s="46"/>
      <c r="AE5" s="46"/>
      <c r="AF5" s="46"/>
      <c r="AG5" s="60"/>
    </row>
    <row r="6" spans="1:35" x14ac:dyDescent="0.25">
      <c r="A6" s="3"/>
      <c r="B6" s="46" t="s">
        <v>21</v>
      </c>
      <c r="C6" s="46"/>
      <c r="D6" s="46"/>
      <c r="E6" s="46"/>
      <c r="F6" s="46"/>
      <c r="G6" s="46"/>
      <c r="H6" s="46"/>
      <c r="I6" s="46"/>
      <c r="J6" s="46"/>
      <c r="K6" s="46"/>
      <c r="L6" s="46"/>
      <c r="M6" s="46"/>
      <c r="N6" s="30"/>
      <c r="O6" s="30"/>
      <c r="P6" s="30"/>
      <c r="Q6" s="30"/>
      <c r="R6" s="30"/>
      <c r="S6" s="30"/>
      <c r="T6" s="30"/>
      <c r="U6" s="30"/>
      <c r="V6" s="30"/>
      <c r="W6" s="30"/>
      <c r="X6" s="30"/>
      <c r="Y6" s="30"/>
      <c r="Z6" s="30"/>
      <c r="AA6" s="30"/>
      <c r="AB6" s="5"/>
      <c r="AC6" s="46" t="s">
        <v>16</v>
      </c>
      <c r="AD6" s="46"/>
      <c r="AE6" s="46"/>
      <c r="AF6" s="46"/>
      <c r="AG6" s="60"/>
    </row>
    <row r="7" spans="1:35" x14ac:dyDescent="0.25">
      <c r="A7" s="3"/>
      <c r="B7" s="46" t="s">
        <v>17</v>
      </c>
      <c r="C7" s="46"/>
      <c r="D7" s="46"/>
      <c r="E7" s="46"/>
      <c r="F7" s="46"/>
      <c r="G7" s="46"/>
      <c r="H7" s="46"/>
      <c r="I7" s="46"/>
      <c r="J7" s="46"/>
      <c r="K7" s="46"/>
      <c r="L7" s="46"/>
      <c r="M7" s="46"/>
      <c r="N7" s="30"/>
      <c r="O7" s="30"/>
      <c r="P7" s="30"/>
      <c r="Q7" s="30"/>
      <c r="R7" s="30"/>
      <c r="S7" s="30"/>
      <c r="T7" s="30"/>
      <c r="U7" s="30"/>
      <c r="V7" s="30"/>
      <c r="W7" s="30"/>
      <c r="X7" s="30"/>
      <c r="Y7" s="30"/>
      <c r="Z7" s="30"/>
      <c r="AA7" s="30"/>
      <c r="AB7" s="5"/>
      <c r="AC7" s="46" t="s">
        <v>18</v>
      </c>
      <c r="AD7" s="46"/>
      <c r="AE7" s="46"/>
      <c r="AF7" s="46"/>
      <c r="AG7" s="60"/>
    </row>
    <row r="8" spans="1:35" x14ac:dyDescent="0.25">
      <c r="A8" s="3"/>
      <c r="B8" s="46" t="s">
        <v>19</v>
      </c>
      <c r="C8" s="46"/>
      <c r="D8" s="46"/>
      <c r="E8" s="46"/>
      <c r="F8" s="46"/>
      <c r="G8" s="46"/>
      <c r="H8" s="46"/>
      <c r="I8" s="46"/>
      <c r="J8" s="46"/>
      <c r="K8" s="46"/>
      <c r="L8" s="46"/>
      <c r="M8" s="46"/>
      <c r="N8" s="30"/>
      <c r="O8" s="30"/>
      <c r="P8" s="30"/>
      <c r="Q8" s="30"/>
      <c r="R8" s="30"/>
      <c r="S8" s="30"/>
      <c r="T8" s="30"/>
      <c r="U8" s="30"/>
      <c r="V8" s="30"/>
      <c r="W8" s="30"/>
      <c r="X8" s="30"/>
      <c r="Y8" s="30"/>
      <c r="Z8" s="30"/>
      <c r="AA8" s="30"/>
      <c r="AB8" s="5"/>
      <c r="AC8" s="89" t="s">
        <v>20</v>
      </c>
      <c r="AD8" s="89"/>
      <c r="AE8" s="89"/>
      <c r="AF8" s="89"/>
      <c r="AG8" s="90"/>
    </row>
    <row r="9" spans="1:35" x14ac:dyDescent="0.25">
      <c r="A9" s="3"/>
      <c r="B9" s="46" t="s">
        <v>95</v>
      </c>
      <c r="C9" s="46"/>
      <c r="D9" s="46"/>
      <c r="E9" s="46"/>
      <c r="F9" s="46"/>
      <c r="G9" s="46"/>
      <c r="H9" s="46"/>
      <c r="I9" s="46"/>
      <c r="J9" s="46"/>
      <c r="K9" s="46"/>
      <c r="L9" s="46"/>
      <c r="M9" s="46"/>
      <c r="N9" s="30"/>
      <c r="O9" s="30"/>
      <c r="P9" s="30"/>
      <c r="Q9" s="30"/>
      <c r="R9" s="30"/>
      <c r="S9" s="30"/>
      <c r="T9" s="30"/>
      <c r="U9" s="30"/>
      <c r="V9" s="30"/>
      <c r="W9" s="30"/>
      <c r="X9" s="30"/>
      <c r="Y9" s="30"/>
      <c r="Z9" s="30"/>
      <c r="AA9" s="30"/>
      <c r="AB9" s="5"/>
      <c r="AC9" s="46" t="s">
        <v>0</v>
      </c>
      <c r="AD9" s="46"/>
      <c r="AE9" s="46"/>
      <c r="AF9" s="46"/>
      <c r="AG9" s="60"/>
    </row>
    <row r="10" spans="1:35" x14ac:dyDescent="0.25">
      <c r="A10" s="3"/>
      <c r="B10" s="46" t="s">
        <v>23</v>
      </c>
      <c r="C10" s="46"/>
      <c r="D10" s="46"/>
      <c r="E10" s="46"/>
      <c r="F10" s="46"/>
      <c r="G10" s="46"/>
      <c r="H10" s="46"/>
      <c r="I10" s="46"/>
      <c r="J10" s="46"/>
      <c r="K10" s="46"/>
      <c r="L10" s="46"/>
      <c r="M10" s="46"/>
      <c r="N10" s="30"/>
      <c r="O10" s="30"/>
      <c r="P10" s="30"/>
      <c r="Q10" s="30"/>
      <c r="R10" s="30"/>
      <c r="S10" s="30"/>
      <c r="T10" s="30"/>
      <c r="U10" s="30"/>
      <c r="V10" s="30"/>
      <c r="W10" s="30"/>
      <c r="X10" s="30"/>
      <c r="Y10" s="30"/>
      <c r="Z10" s="30"/>
      <c r="AA10" s="30"/>
      <c r="AB10" s="5"/>
      <c r="AC10" s="46" t="s">
        <v>22</v>
      </c>
      <c r="AD10" s="46"/>
      <c r="AE10" s="46"/>
      <c r="AF10" s="46"/>
      <c r="AG10" s="60"/>
    </row>
    <row r="11" spans="1:35" x14ac:dyDescent="0.25">
      <c r="A11" s="3"/>
      <c r="B11" s="46" t="s">
        <v>99</v>
      </c>
      <c r="C11" s="46"/>
      <c r="D11" s="46"/>
      <c r="E11" s="46"/>
      <c r="F11" s="46"/>
      <c r="G11" s="46"/>
      <c r="H11" s="46"/>
      <c r="I11" s="46"/>
      <c r="J11" s="46"/>
      <c r="K11" s="46"/>
      <c r="L11" s="46"/>
      <c r="M11" s="46"/>
      <c r="N11" s="30"/>
      <c r="O11" s="30"/>
      <c r="P11" s="30"/>
      <c r="Q11" s="30"/>
      <c r="R11" s="30"/>
      <c r="S11" s="30"/>
      <c r="T11" s="30"/>
      <c r="U11" s="30"/>
      <c r="V11" s="30"/>
      <c r="W11" s="30"/>
      <c r="X11" s="30"/>
      <c r="Y11" s="30"/>
      <c r="Z11" s="30"/>
      <c r="AA11" s="30"/>
      <c r="AB11" s="5"/>
      <c r="AC11" s="69" t="s">
        <v>24</v>
      </c>
      <c r="AD11" s="46"/>
      <c r="AE11" s="46"/>
      <c r="AF11" s="46"/>
      <c r="AG11" s="60"/>
    </row>
    <row r="12" spans="1:35" ht="15.75" thickBot="1" x14ac:dyDescent="0.3">
      <c r="A12" s="80"/>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2"/>
    </row>
    <row r="13" spans="1:35" ht="15" customHeight="1" x14ac:dyDescent="0.25">
      <c r="A13" s="70" t="s">
        <v>25</v>
      </c>
      <c r="B13" s="71"/>
      <c r="C13" s="71"/>
      <c r="D13" s="71"/>
      <c r="E13" s="71"/>
      <c r="F13" s="71"/>
      <c r="G13" s="71"/>
      <c r="H13" s="71"/>
      <c r="I13" s="71"/>
      <c r="J13" s="71"/>
      <c r="K13" s="71"/>
      <c r="L13" s="74" t="s">
        <v>26</v>
      </c>
      <c r="M13" s="74" t="s">
        <v>27</v>
      </c>
      <c r="N13" s="63" t="s">
        <v>28</v>
      </c>
      <c r="O13" s="64"/>
      <c r="P13" s="65"/>
      <c r="Q13" s="9"/>
      <c r="R13" s="76" t="s">
        <v>25</v>
      </c>
      <c r="S13" s="71"/>
      <c r="T13" s="71"/>
      <c r="U13" s="71"/>
      <c r="V13" s="71"/>
      <c r="W13" s="71"/>
      <c r="X13" s="71"/>
      <c r="Y13" s="71"/>
      <c r="Z13" s="71"/>
      <c r="AA13" s="71"/>
      <c r="AB13" s="77"/>
      <c r="AC13" s="61" t="s">
        <v>26</v>
      </c>
      <c r="AD13" s="61" t="s">
        <v>27</v>
      </c>
      <c r="AE13" s="63" t="s">
        <v>28</v>
      </c>
      <c r="AF13" s="64"/>
      <c r="AG13" s="65"/>
      <c r="AI13" s="10"/>
    </row>
    <row r="14" spans="1:35" ht="15.75" customHeight="1" thickBot="1" x14ac:dyDescent="0.3">
      <c r="A14" s="72"/>
      <c r="B14" s="73"/>
      <c r="C14" s="73"/>
      <c r="D14" s="73"/>
      <c r="E14" s="73"/>
      <c r="F14" s="73"/>
      <c r="G14" s="73"/>
      <c r="H14" s="73"/>
      <c r="I14" s="73"/>
      <c r="J14" s="73"/>
      <c r="K14" s="73"/>
      <c r="L14" s="75"/>
      <c r="M14" s="75"/>
      <c r="N14" s="66"/>
      <c r="O14" s="67"/>
      <c r="P14" s="68"/>
      <c r="Q14" s="11"/>
      <c r="R14" s="78"/>
      <c r="S14" s="73"/>
      <c r="T14" s="73"/>
      <c r="U14" s="73"/>
      <c r="V14" s="73"/>
      <c r="W14" s="73"/>
      <c r="X14" s="73"/>
      <c r="Y14" s="73"/>
      <c r="Z14" s="73"/>
      <c r="AA14" s="73"/>
      <c r="AB14" s="79"/>
      <c r="AC14" s="62"/>
      <c r="AD14" s="62"/>
      <c r="AE14" s="66"/>
      <c r="AF14" s="67"/>
      <c r="AG14" s="68"/>
      <c r="AI14" s="10"/>
    </row>
    <row r="15" spans="1:35" x14ac:dyDescent="0.25">
      <c r="A15" s="51" t="s">
        <v>29</v>
      </c>
      <c r="B15" s="52"/>
      <c r="C15" s="52"/>
      <c r="D15" s="52"/>
      <c r="E15" s="52"/>
      <c r="F15" s="52"/>
      <c r="G15" s="52"/>
      <c r="H15" s="52"/>
      <c r="I15" s="52"/>
      <c r="J15" s="52"/>
      <c r="K15" s="52"/>
      <c r="L15" s="52"/>
      <c r="M15" s="52"/>
      <c r="N15" s="52"/>
      <c r="O15" s="52"/>
      <c r="P15" s="52"/>
      <c r="Q15" s="4"/>
      <c r="R15" s="52" t="s">
        <v>30</v>
      </c>
      <c r="S15" s="52"/>
      <c r="T15" s="52"/>
      <c r="U15" s="52"/>
      <c r="V15" s="52"/>
      <c r="W15" s="52"/>
      <c r="X15" s="52"/>
      <c r="Y15" s="52"/>
      <c r="Z15" s="52"/>
      <c r="AA15" s="52"/>
      <c r="AB15" s="52"/>
      <c r="AC15" s="52"/>
      <c r="AD15" s="52"/>
      <c r="AE15" s="52"/>
      <c r="AF15" s="52"/>
      <c r="AG15" s="53"/>
    </row>
    <row r="16" spans="1:35" x14ac:dyDescent="0.25">
      <c r="A16" s="22" t="s">
        <v>31</v>
      </c>
      <c r="B16" s="23"/>
      <c r="C16" s="23"/>
      <c r="D16" s="23"/>
      <c r="E16" s="23"/>
      <c r="F16" s="23"/>
      <c r="G16" s="23"/>
      <c r="H16" s="23"/>
      <c r="I16" s="23"/>
      <c r="J16" s="23"/>
      <c r="K16" s="24"/>
      <c r="L16" s="12"/>
      <c r="M16" s="12"/>
      <c r="N16" s="25">
        <f>IF(M16="x",-40,0)</f>
        <v>0</v>
      </c>
      <c r="O16" s="26"/>
      <c r="P16" s="26"/>
      <c r="Q16" s="4"/>
      <c r="R16" s="23" t="s">
        <v>32</v>
      </c>
      <c r="S16" s="23"/>
      <c r="T16" s="23"/>
      <c r="U16" s="23"/>
      <c r="V16" s="23"/>
      <c r="W16" s="23"/>
      <c r="X16" s="23"/>
      <c r="Y16" s="23"/>
      <c r="Z16" s="23"/>
      <c r="AA16" s="23"/>
      <c r="AB16" s="24"/>
      <c r="AC16" s="13"/>
      <c r="AD16" s="13"/>
      <c r="AE16" s="25">
        <f>IF(AD16="x",-10,0)</f>
        <v>0</v>
      </c>
      <c r="AF16" s="26"/>
      <c r="AG16" s="50"/>
    </row>
    <row r="17" spans="1:33" x14ac:dyDescent="0.25">
      <c r="A17" s="22" t="s">
        <v>33</v>
      </c>
      <c r="B17" s="23"/>
      <c r="C17" s="23"/>
      <c r="D17" s="23"/>
      <c r="E17" s="23"/>
      <c r="F17" s="23"/>
      <c r="G17" s="23"/>
      <c r="H17" s="23"/>
      <c r="I17" s="23"/>
      <c r="J17" s="23"/>
      <c r="K17" s="24"/>
      <c r="L17" s="13"/>
      <c r="M17" s="13"/>
      <c r="N17" s="25">
        <f>IF(M17="x",-40,0)</f>
        <v>0</v>
      </c>
      <c r="O17" s="26"/>
      <c r="P17" s="26"/>
      <c r="Q17" s="4"/>
      <c r="R17" s="23" t="s">
        <v>34</v>
      </c>
      <c r="S17" s="23"/>
      <c r="T17" s="23"/>
      <c r="U17" s="23"/>
      <c r="V17" s="23"/>
      <c r="W17" s="23"/>
      <c r="X17" s="23"/>
      <c r="Y17" s="23"/>
      <c r="Z17" s="23"/>
      <c r="AA17" s="23"/>
      <c r="AB17" s="24"/>
      <c r="AC17" s="13"/>
      <c r="AD17" s="13"/>
      <c r="AE17" s="25">
        <f>IF(AD17="x",-100,0)</f>
        <v>0</v>
      </c>
      <c r="AF17" s="26"/>
      <c r="AG17" s="50"/>
    </row>
    <row r="18" spans="1:33" x14ac:dyDescent="0.25">
      <c r="A18" s="22" t="s">
        <v>35</v>
      </c>
      <c r="B18" s="23"/>
      <c r="C18" s="23"/>
      <c r="D18" s="23"/>
      <c r="E18" s="23"/>
      <c r="F18" s="23"/>
      <c r="G18" s="23"/>
      <c r="H18" s="23"/>
      <c r="I18" s="23"/>
      <c r="J18" s="23"/>
      <c r="K18" s="24"/>
      <c r="L18" s="13"/>
      <c r="M18" s="13"/>
      <c r="N18" s="25">
        <f>IF(M18="x",-100,0)</f>
        <v>0</v>
      </c>
      <c r="O18" s="26"/>
      <c r="P18" s="26"/>
      <c r="Q18" s="4"/>
      <c r="R18" s="23" t="s">
        <v>36</v>
      </c>
      <c r="S18" s="23"/>
      <c r="T18" s="23"/>
      <c r="U18" s="23"/>
      <c r="V18" s="23"/>
      <c r="W18" s="23"/>
      <c r="X18" s="23"/>
      <c r="Y18" s="23"/>
      <c r="Z18" s="23"/>
      <c r="AA18" s="23"/>
      <c r="AB18" s="24"/>
      <c r="AC18" s="13"/>
      <c r="AD18" s="13"/>
      <c r="AE18" s="25"/>
      <c r="AF18" s="26"/>
      <c r="AG18" s="50"/>
    </row>
    <row r="19" spans="1:33" x14ac:dyDescent="0.25">
      <c r="A19" s="22" t="s">
        <v>37</v>
      </c>
      <c r="B19" s="23"/>
      <c r="C19" s="23"/>
      <c r="D19" s="23"/>
      <c r="E19" s="23"/>
      <c r="F19" s="23"/>
      <c r="G19" s="23"/>
      <c r="H19" s="23"/>
      <c r="I19" s="23"/>
      <c r="J19" s="23"/>
      <c r="K19" s="24"/>
      <c r="L19" s="13"/>
      <c r="M19" s="13"/>
      <c r="N19" s="25">
        <f>IF(M19="x",-15,0)</f>
        <v>0</v>
      </c>
      <c r="O19" s="26"/>
      <c r="P19" s="26"/>
      <c r="Q19" s="4"/>
      <c r="R19" s="23" t="s">
        <v>38</v>
      </c>
      <c r="S19" s="23"/>
      <c r="T19" s="23"/>
      <c r="U19" s="23"/>
      <c r="V19" s="23"/>
      <c r="W19" s="23"/>
      <c r="X19" s="23"/>
      <c r="Y19" s="23"/>
      <c r="Z19" s="23"/>
      <c r="AA19" s="23"/>
      <c r="AB19" s="24"/>
      <c r="AC19" s="13"/>
      <c r="AD19" s="13"/>
      <c r="AE19" s="25">
        <f>IF(AD19="x",-50,0)</f>
        <v>0</v>
      </c>
      <c r="AF19" s="26"/>
      <c r="AG19" s="50"/>
    </row>
    <row r="20" spans="1:33" x14ac:dyDescent="0.25">
      <c r="A20" s="22" t="s">
        <v>39</v>
      </c>
      <c r="B20" s="23"/>
      <c r="C20" s="23"/>
      <c r="D20" s="23"/>
      <c r="E20" s="23"/>
      <c r="F20" s="23"/>
      <c r="G20" s="23"/>
      <c r="H20" s="23"/>
      <c r="I20" s="23"/>
      <c r="J20" s="23"/>
      <c r="K20" s="24"/>
      <c r="L20" s="14"/>
      <c r="M20" s="14"/>
      <c r="N20" s="25">
        <f>IF(M20="x",-25,0)</f>
        <v>0</v>
      </c>
      <c r="O20" s="26"/>
      <c r="P20" s="26"/>
      <c r="Q20" s="4"/>
      <c r="R20" s="23" t="s">
        <v>40</v>
      </c>
      <c r="S20" s="23"/>
      <c r="T20" s="23"/>
      <c r="U20" s="23"/>
      <c r="V20" s="23"/>
      <c r="W20" s="23"/>
      <c r="X20" s="23"/>
      <c r="Y20" s="23"/>
      <c r="Z20" s="23"/>
      <c r="AA20" s="23"/>
      <c r="AB20" s="24"/>
      <c r="AC20" s="13"/>
      <c r="AD20" s="13"/>
      <c r="AE20" s="25"/>
      <c r="AF20" s="26"/>
      <c r="AG20" s="50"/>
    </row>
    <row r="21" spans="1:33" x14ac:dyDescent="0.25">
      <c r="A21" s="58" t="s">
        <v>41</v>
      </c>
      <c r="B21" s="59"/>
      <c r="C21" s="59"/>
      <c r="D21" s="59"/>
      <c r="E21" s="59"/>
      <c r="F21" s="59"/>
      <c r="G21" s="59"/>
      <c r="H21" s="59"/>
      <c r="I21" s="59"/>
      <c r="J21" s="59"/>
      <c r="K21" s="59"/>
      <c r="L21" s="15"/>
      <c r="M21" s="16"/>
      <c r="N21" s="7"/>
      <c r="Q21" s="4"/>
      <c r="R21" s="23" t="s">
        <v>42</v>
      </c>
      <c r="S21" s="23"/>
      <c r="T21" s="23"/>
      <c r="U21" s="23"/>
      <c r="V21" s="23"/>
      <c r="W21" s="23"/>
      <c r="X21" s="23"/>
      <c r="Y21" s="23"/>
      <c r="Z21" s="23"/>
      <c r="AA21" s="23"/>
      <c r="AB21" s="24"/>
      <c r="AC21" s="13"/>
      <c r="AD21" s="13"/>
      <c r="AE21" s="25"/>
      <c r="AF21" s="26"/>
      <c r="AG21" s="50"/>
    </row>
    <row r="22" spans="1:33" x14ac:dyDescent="0.25">
      <c r="A22" s="22" t="s">
        <v>43</v>
      </c>
      <c r="B22" s="23"/>
      <c r="C22" s="23"/>
      <c r="D22" s="23"/>
      <c r="E22" s="23"/>
      <c r="F22" s="23"/>
      <c r="G22" s="23"/>
      <c r="H22" s="23"/>
      <c r="I22" s="23"/>
      <c r="J22" s="23"/>
      <c r="K22" s="24"/>
      <c r="L22" s="12"/>
      <c r="M22" s="12"/>
      <c r="N22" s="25">
        <f>IF(M22="x",-25,0)</f>
        <v>0</v>
      </c>
      <c r="O22" s="26"/>
      <c r="P22" s="26"/>
      <c r="Q22" s="4"/>
      <c r="R22" s="23" t="s">
        <v>44</v>
      </c>
      <c r="S22" s="23"/>
      <c r="T22" s="23"/>
      <c r="U22" s="23"/>
      <c r="V22" s="23"/>
      <c r="W22" s="23"/>
      <c r="X22" s="23"/>
      <c r="Y22" s="23"/>
      <c r="Z22" s="23"/>
      <c r="AA22" s="23"/>
      <c r="AB22" s="24"/>
      <c r="AC22" s="13"/>
      <c r="AD22" s="13"/>
      <c r="AE22" s="25">
        <f>IF(AD22="x",-15,0)</f>
        <v>0</v>
      </c>
      <c r="AF22" s="26"/>
      <c r="AG22" s="50"/>
    </row>
    <row r="23" spans="1:33" x14ac:dyDescent="0.25">
      <c r="A23" s="55"/>
      <c r="B23" s="56"/>
      <c r="C23" s="56"/>
      <c r="D23" s="56"/>
      <c r="E23" s="56"/>
      <c r="F23" s="56"/>
      <c r="G23" s="56"/>
      <c r="H23" s="56"/>
      <c r="I23" s="56"/>
      <c r="J23" s="56"/>
      <c r="K23" s="57"/>
      <c r="L23" s="13"/>
      <c r="M23" s="13"/>
      <c r="N23" s="7"/>
      <c r="Q23" s="4"/>
      <c r="R23" s="23" t="s">
        <v>45</v>
      </c>
      <c r="S23" s="23"/>
      <c r="T23" s="23"/>
      <c r="U23" s="23"/>
      <c r="V23" s="23"/>
      <c r="W23" s="23"/>
      <c r="X23" s="23"/>
      <c r="Y23" s="23"/>
      <c r="Z23" s="23"/>
      <c r="AA23" s="23"/>
      <c r="AB23" s="24"/>
      <c r="AC23" s="13"/>
      <c r="AD23" s="13"/>
      <c r="AE23" s="25">
        <f>IF(AD23="x",-15,0)</f>
        <v>0</v>
      </c>
      <c r="AF23" s="26"/>
      <c r="AG23" s="50"/>
    </row>
    <row r="24" spans="1:33" x14ac:dyDescent="0.25">
      <c r="A24" s="51" t="s">
        <v>46</v>
      </c>
      <c r="B24" s="52"/>
      <c r="C24" s="52"/>
      <c r="D24" s="52"/>
      <c r="E24" s="52"/>
      <c r="F24" s="52"/>
      <c r="G24" s="52"/>
      <c r="H24" s="52"/>
      <c r="I24" s="52"/>
      <c r="J24" s="52"/>
      <c r="K24" s="52"/>
      <c r="L24" s="52"/>
      <c r="M24" s="52"/>
      <c r="N24" s="52"/>
      <c r="O24" s="52"/>
      <c r="P24" s="52"/>
      <c r="Q24" s="4"/>
      <c r="R24" s="23" t="s">
        <v>47</v>
      </c>
      <c r="S24" s="23"/>
      <c r="T24" s="23"/>
      <c r="U24" s="23"/>
      <c r="V24" s="23"/>
      <c r="W24" s="23"/>
      <c r="X24" s="23"/>
      <c r="Y24" s="23"/>
      <c r="Z24" s="23"/>
      <c r="AA24" s="23"/>
      <c r="AB24" s="24"/>
      <c r="AC24" s="13"/>
      <c r="AD24" s="13"/>
      <c r="AE24" s="25">
        <f>IF(AD24="x",-150,0)</f>
        <v>0</v>
      </c>
      <c r="AF24" s="26"/>
      <c r="AG24" s="50"/>
    </row>
    <row r="25" spans="1:33" x14ac:dyDescent="0.25">
      <c r="A25" s="22" t="s">
        <v>48</v>
      </c>
      <c r="B25" s="23"/>
      <c r="C25" s="23"/>
      <c r="D25" s="23"/>
      <c r="E25" s="23"/>
      <c r="F25" s="23"/>
      <c r="G25" s="23"/>
      <c r="H25" s="23"/>
      <c r="I25" s="23"/>
      <c r="J25" s="23"/>
      <c r="K25" s="24"/>
      <c r="L25" s="13"/>
      <c r="M25" s="13"/>
      <c r="N25" s="25">
        <f>IF(M25="x",-70,0)</f>
        <v>0</v>
      </c>
      <c r="O25" s="26"/>
      <c r="P25" s="26"/>
      <c r="Q25" s="4"/>
      <c r="R25" s="23" t="s">
        <v>49</v>
      </c>
      <c r="S25" s="23"/>
      <c r="T25" s="23"/>
      <c r="U25" s="23"/>
      <c r="V25" s="23"/>
      <c r="W25" s="23"/>
      <c r="X25" s="23"/>
      <c r="Y25" s="23"/>
      <c r="Z25" s="23"/>
      <c r="AA25" s="23"/>
      <c r="AB25" s="24"/>
      <c r="AC25" s="13"/>
      <c r="AD25" s="13"/>
      <c r="AE25" s="41">
        <f>IF(AD25="x","major price reduction",0)</f>
        <v>0</v>
      </c>
      <c r="AF25" s="42"/>
      <c r="AG25" s="54"/>
    </row>
    <row r="26" spans="1:33" x14ac:dyDescent="0.25">
      <c r="A26" s="22" t="s">
        <v>50</v>
      </c>
      <c r="B26" s="23"/>
      <c r="C26" s="23"/>
      <c r="D26" s="23"/>
      <c r="E26" s="23"/>
      <c r="F26" s="23"/>
      <c r="G26" s="23"/>
      <c r="H26" s="23"/>
      <c r="I26" s="23"/>
      <c r="J26" s="23"/>
      <c r="K26" s="24"/>
      <c r="L26" s="13"/>
      <c r="M26" s="13"/>
      <c r="N26" s="25">
        <f>IF(M26="x",-50,0)</f>
        <v>0</v>
      </c>
      <c r="O26" s="26"/>
      <c r="P26" s="26"/>
      <c r="Q26" s="4"/>
      <c r="R26" s="23" t="s">
        <v>51</v>
      </c>
      <c r="S26" s="23"/>
      <c r="T26" s="23"/>
      <c r="U26" s="23"/>
      <c r="V26" s="23"/>
      <c r="W26" s="23"/>
      <c r="X26" s="23"/>
      <c r="Y26" s="23"/>
      <c r="Z26" s="23"/>
      <c r="AA26" s="23"/>
      <c r="AB26" s="24"/>
      <c r="AC26" s="13"/>
      <c r="AD26" s="13"/>
      <c r="AE26" s="25">
        <f>IF(AD26="x",-90,0)</f>
        <v>0</v>
      </c>
      <c r="AF26" s="26"/>
      <c r="AG26" s="50"/>
    </row>
    <row r="27" spans="1:33" x14ac:dyDescent="0.25">
      <c r="A27" s="22" t="s">
        <v>52</v>
      </c>
      <c r="B27" s="23"/>
      <c r="C27" s="23"/>
      <c r="D27" s="23"/>
      <c r="E27" s="23"/>
      <c r="F27" s="23"/>
      <c r="G27" s="23"/>
      <c r="H27" s="23"/>
      <c r="I27" s="23"/>
      <c r="J27" s="23"/>
      <c r="K27" s="24"/>
      <c r="L27" s="14"/>
      <c r="M27" s="14"/>
      <c r="N27" s="25">
        <f>IF(M27="x",-75,0)</f>
        <v>0</v>
      </c>
      <c r="O27" s="26"/>
      <c r="P27" s="26"/>
      <c r="Q27" s="4"/>
      <c r="R27" s="23" t="s">
        <v>53</v>
      </c>
      <c r="S27" s="23"/>
      <c r="T27" s="23"/>
      <c r="U27" s="23"/>
      <c r="V27" s="23"/>
      <c r="W27" s="23"/>
      <c r="X27" s="23"/>
      <c r="Y27" s="23"/>
      <c r="Z27" s="23"/>
      <c r="AA27" s="23"/>
      <c r="AB27" s="24"/>
      <c r="AC27" s="13"/>
      <c r="AD27" s="13"/>
      <c r="AE27" s="25">
        <f>IF(AD27="x",-200,0)</f>
        <v>0</v>
      </c>
      <c r="AF27" s="26"/>
      <c r="AG27" s="50"/>
    </row>
    <row r="28" spans="1:33" x14ac:dyDescent="0.25">
      <c r="A28" s="34" t="s">
        <v>54</v>
      </c>
      <c r="B28" s="35"/>
      <c r="C28" s="35"/>
      <c r="D28" s="35"/>
      <c r="E28" s="35"/>
      <c r="F28" s="35"/>
      <c r="G28" s="35"/>
      <c r="H28" s="35"/>
      <c r="I28" s="35"/>
      <c r="J28" s="35"/>
      <c r="K28" s="35"/>
      <c r="L28" s="13"/>
      <c r="M28" s="13"/>
      <c r="N28" s="26"/>
      <c r="O28" s="26"/>
      <c r="P28" s="26"/>
      <c r="Q28" s="4"/>
      <c r="R28" s="23" t="s">
        <v>55</v>
      </c>
      <c r="S28" s="23"/>
      <c r="T28" s="23"/>
      <c r="U28" s="23"/>
      <c r="V28" s="23"/>
      <c r="W28" s="23"/>
      <c r="X28" s="23"/>
      <c r="Y28" s="23"/>
      <c r="Z28" s="23"/>
      <c r="AA28" s="23"/>
      <c r="AB28" s="24"/>
      <c r="AC28" s="13"/>
      <c r="AD28" s="13"/>
      <c r="AE28" s="25">
        <f>IF(G28="x"," consider walking away",0)</f>
        <v>0</v>
      </c>
      <c r="AF28" s="26"/>
      <c r="AG28" s="50"/>
    </row>
    <row r="29" spans="1:33" x14ac:dyDescent="0.25">
      <c r="A29" s="34" t="s">
        <v>56</v>
      </c>
      <c r="B29" s="35"/>
      <c r="C29" s="35"/>
      <c r="D29" s="35"/>
      <c r="E29" s="35"/>
      <c r="F29" s="35"/>
      <c r="G29" s="35"/>
      <c r="H29" s="35"/>
      <c r="I29" s="35"/>
      <c r="J29" s="35"/>
      <c r="K29" s="35"/>
      <c r="L29" s="17"/>
      <c r="M29" s="18"/>
      <c r="N29" s="26"/>
      <c r="O29" s="26"/>
      <c r="P29" s="26"/>
      <c r="Q29" s="4"/>
      <c r="R29" s="23" t="s">
        <v>57</v>
      </c>
      <c r="S29" s="23"/>
      <c r="T29" s="23"/>
      <c r="U29" s="23"/>
      <c r="V29" s="23"/>
      <c r="W29" s="23"/>
      <c r="X29" s="23"/>
      <c r="Y29" s="23"/>
      <c r="Z29" s="23"/>
      <c r="AA29" s="23"/>
      <c r="AB29" s="24"/>
      <c r="AC29" s="13"/>
      <c r="AD29" s="13"/>
      <c r="AE29" s="25">
        <f>IF(AD29="x",-100,0)</f>
        <v>0</v>
      </c>
      <c r="AF29" s="26"/>
      <c r="AG29" s="50"/>
    </row>
    <row r="30" spans="1:33" x14ac:dyDescent="0.25">
      <c r="A30" s="22" t="s">
        <v>58</v>
      </c>
      <c r="B30" s="23"/>
      <c r="C30" s="23"/>
      <c r="D30" s="23"/>
      <c r="E30" s="23"/>
      <c r="F30" s="23"/>
      <c r="G30" s="23"/>
      <c r="H30" s="23"/>
      <c r="I30" s="23"/>
      <c r="J30" s="23"/>
      <c r="K30" s="24"/>
      <c r="L30" s="12"/>
      <c r="M30" s="12"/>
      <c r="N30" s="25">
        <f>IF(M30="x",-50,0)</f>
        <v>0</v>
      </c>
      <c r="O30" s="26"/>
      <c r="P30" s="26"/>
      <c r="Q30" s="4"/>
      <c r="AC30" s="13"/>
      <c r="AD30" s="13"/>
      <c r="AG30" s="8"/>
    </row>
    <row r="31" spans="1:33" x14ac:dyDescent="0.25">
      <c r="A31" s="22" t="s">
        <v>59</v>
      </c>
      <c r="B31" s="23"/>
      <c r="C31" s="23"/>
      <c r="D31" s="23"/>
      <c r="E31" s="23"/>
      <c r="F31" s="23"/>
      <c r="G31" s="23"/>
      <c r="H31" s="23"/>
      <c r="I31" s="23"/>
      <c r="J31" s="23"/>
      <c r="K31" s="24"/>
      <c r="L31" s="13"/>
      <c r="M31" s="13"/>
      <c r="N31" s="25">
        <f>IF(M31="x",-100,0)</f>
        <v>0</v>
      </c>
      <c r="O31" s="26"/>
      <c r="P31" s="26"/>
      <c r="Q31" s="4"/>
      <c r="R31" s="52" t="s">
        <v>60</v>
      </c>
      <c r="S31" s="52"/>
      <c r="T31" s="52"/>
      <c r="U31" s="52"/>
      <c r="V31" s="52"/>
      <c r="W31" s="52"/>
      <c r="X31" s="52"/>
      <c r="Y31" s="52"/>
      <c r="Z31" s="52"/>
      <c r="AA31" s="52"/>
      <c r="AB31" s="52"/>
      <c r="AC31" s="52"/>
      <c r="AD31" s="52"/>
      <c r="AE31" s="52"/>
      <c r="AF31" s="52"/>
      <c r="AG31" s="53"/>
    </row>
    <row r="32" spans="1:33" x14ac:dyDescent="0.25">
      <c r="A32" s="22" t="s">
        <v>61</v>
      </c>
      <c r="B32" s="23"/>
      <c r="C32" s="23"/>
      <c r="D32" s="23"/>
      <c r="E32" s="23"/>
      <c r="F32" s="23"/>
      <c r="G32" s="23"/>
      <c r="H32" s="23"/>
      <c r="I32" s="23"/>
      <c r="J32" s="23"/>
      <c r="K32" s="24"/>
      <c r="L32" s="13"/>
      <c r="M32" s="13"/>
      <c r="N32" s="25">
        <f>IF(M32="x",-100,0)</f>
        <v>0</v>
      </c>
      <c r="O32" s="26"/>
      <c r="P32" s="26"/>
      <c r="Q32" s="4"/>
      <c r="R32" s="23" t="s">
        <v>62</v>
      </c>
      <c r="S32" s="23"/>
      <c r="T32" s="23"/>
      <c r="U32" s="23"/>
      <c r="V32" s="23"/>
      <c r="W32" s="23"/>
      <c r="X32" s="23"/>
      <c r="Y32" s="23"/>
      <c r="Z32" s="23"/>
      <c r="AA32" s="23"/>
      <c r="AB32" s="24"/>
      <c r="AC32" s="13"/>
      <c r="AD32" s="13"/>
      <c r="AE32" s="25">
        <f>IF(AD32="x",-100,0)</f>
        <v>0</v>
      </c>
      <c r="AF32" s="26"/>
      <c r="AG32" s="50"/>
    </row>
    <row r="33" spans="1:33" x14ac:dyDescent="0.25">
      <c r="A33" s="22"/>
      <c r="B33" s="23"/>
      <c r="C33" s="23"/>
      <c r="D33" s="23"/>
      <c r="E33" s="23"/>
      <c r="F33" s="23"/>
      <c r="G33" s="23"/>
      <c r="H33" s="23"/>
      <c r="I33" s="23"/>
      <c r="J33" s="23"/>
      <c r="K33" s="24"/>
      <c r="L33" s="13"/>
      <c r="M33" s="13"/>
      <c r="N33" s="25"/>
      <c r="O33" s="26"/>
      <c r="P33" s="26"/>
      <c r="Q33" s="4"/>
      <c r="R33" s="23" t="s">
        <v>63</v>
      </c>
      <c r="S33" s="23"/>
      <c r="T33" s="23"/>
      <c r="U33" s="23"/>
      <c r="V33" s="23"/>
      <c r="W33" s="23"/>
      <c r="X33" s="23"/>
      <c r="Y33" s="23"/>
      <c r="Z33" s="23"/>
      <c r="AA33" s="23"/>
      <c r="AB33" s="24"/>
      <c r="AC33" s="13"/>
      <c r="AD33" s="13"/>
      <c r="AE33" s="25">
        <f>IF(AD33="x",-100,0)</f>
        <v>0</v>
      </c>
      <c r="AF33" s="26"/>
      <c r="AG33" s="50"/>
    </row>
    <row r="34" spans="1:33" x14ac:dyDescent="0.25">
      <c r="A34" s="51" t="s">
        <v>64</v>
      </c>
      <c r="B34" s="52"/>
      <c r="C34" s="52"/>
      <c r="D34" s="52"/>
      <c r="E34" s="52"/>
      <c r="F34" s="52"/>
      <c r="G34" s="52"/>
      <c r="H34" s="52"/>
      <c r="I34" s="52"/>
      <c r="J34" s="52"/>
      <c r="K34" s="52"/>
      <c r="L34" s="52"/>
      <c r="M34" s="52"/>
      <c r="N34" s="52"/>
      <c r="O34" s="52"/>
      <c r="P34" s="52"/>
      <c r="Q34" s="4"/>
      <c r="R34" s="23" t="s">
        <v>65</v>
      </c>
      <c r="S34" s="23"/>
      <c r="T34" s="23"/>
      <c r="U34" s="23"/>
      <c r="V34" s="23"/>
      <c r="W34" s="23"/>
      <c r="X34" s="23"/>
      <c r="Y34" s="23"/>
      <c r="Z34" s="23"/>
      <c r="AA34" s="23"/>
      <c r="AB34" s="24"/>
      <c r="AC34" s="13"/>
      <c r="AD34" s="13"/>
      <c r="AE34" s="25">
        <f>IF(AD34="x",-75,0)</f>
        <v>0</v>
      </c>
      <c r="AF34" s="26"/>
      <c r="AG34" s="50"/>
    </row>
    <row r="35" spans="1:33" x14ac:dyDescent="0.25">
      <c r="A35" s="22" t="s">
        <v>66</v>
      </c>
      <c r="B35" s="23"/>
      <c r="C35" s="23"/>
      <c r="D35" s="23"/>
      <c r="E35" s="23"/>
      <c r="F35" s="23"/>
      <c r="G35" s="23"/>
      <c r="H35" s="23"/>
      <c r="I35" s="23"/>
      <c r="J35" s="23"/>
      <c r="K35" s="24"/>
      <c r="L35" s="13"/>
      <c r="M35" s="13"/>
      <c r="N35" s="25">
        <f>IF(M35="x",-250,0)</f>
        <v>0</v>
      </c>
      <c r="O35" s="26"/>
      <c r="P35" s="26"/>
      <c r="Q35" s="4"/>
      <c r="R35" s="23" t="s">
        <v>67</v>
      </c>
      <c r="S35" s="23"/>
      <c r="T35" s="23"/>
      <c r="U35" s="23"/>
      <c r="V35" s="23"/>
      <c r="W35" s="23"/>
      <c r="X35" s="23"/>
      <c r="Y35" s="23"/>
      <c r="Z35" s="23"/>
      <c r="AA35" s="23"/>
      <c r="AB35" s="24"/>
      <c r="AC35" s="13"/>
      <c r="AD35" s="13"/>
      <c r="AE35" s="25">
        <f>IF(AD35="x",-75,0)</f>
        <v>0</v>
      </c>
      <c r="AF35" s="26"/>
      <c r="AG35" s="50"/>
    </row>
    <row r="36" spans="1:33" x14ac:dyDescent="0.25">
      <c r="A36" s="22" t="s">
        <v>68</v>
      </c>
      <c r="B36" s="23"/>
      <c r="C36" s="23"/>
      <c r="D36" s="23"/>
      <c r="E36" s="23"/>
      <c r="F36" s="23"/>
      <c r="G36" s="23"/>
      <c r="H36" s="23"/>
      <c r="I36" s="23"/>
      <c r="J36" s="23"/>
      <c r="K36" s="24"/>
      <c r="L36" s="13"/>
      <c r="M36" s="13"/>
      <c r="N36" s="25">
        <f>IF(M36="x",-25,0)</f>
        <v>0</v>
      </c>
      <c r="O36" s="26"/>
      <c r="P36" s="26"/>
      <c r="Q36" s="4"/>
      <c r="R36" s="23" t="s">
        <v>69</v>
      </c>
      <c r="S36" s="23"/>
      <c r="T36" s="23"/>
      <c r="U36" s="23"/>
      <c r="V36" s="23"/>
      <c r="W36" s="23"/>
      <c r="X36" s="23"/>
      <c r="Y36" s="23"/>
      <c r="Z36" s="23"/>
      <c r="AA36" s="23"/>
      <c r="AB36" s="24"/>
      <c r="AC36" s="14"/>
      <c r="AD36" s="14"/>
      <c r="AE36" s="25">
        <f>IF(AD36="x",-25,0)</f>
        <v>0</v>
      </c>
      <c r="AF36" s="26"/>
      <c r="AG36" s="50"/>
    </row>
    <row r="37" spans="1:33" x14ac:dyDescent="0.25">
      <c r="A37" s="22" t="s">
        <v>73</v>
      </c>
      <c r="B37" s="23"/>
      <c r="C37" s="23"/>
      <c r="D37" s="23"/>
      <c r="E37" s="23"/>
      <c r="F37" s="23"/>
      <c r="G37" s="23"/>
      <c r="H37" s="23"/>
      <c r="I37" s="23"/>
      <c r="J37" s="23"/>
      <c r="K37" s="24"/>
      <c r="L37" s="13"/>
      <c r="M37" s="13"/>
      <c r="N37" s="25">
        <f>IF(M37="x",-15,0)</f>
        <v>0</v>
      </c>
      <c r="O37" s="26"/>
      <c r="P37" s="26"/>
      <c r="Q37" s="4"/>
      <c r="R37" s="47" t="s">
        <v>71</v>
      </c>
      <c r="S37" s="47"/>
      <c r="T37" s="47"/>
      <c r="U37" s="47"/>
      <c r="V37" s="47"/>
      <c r="W37" s="47"/>
      <c r="X37" s="47"/>
      <c r="Y37" s="47"/>
      <c r="Z37" s="47"/>
      <c r="AA37" s="47"/>
      <c r="AB37" s="47"/>
      <c r="AC37" s="48">
        <f>SUM(AE32:AG36)+SUM(AE16:AG30)+SUM(N16:P23)+SUM(N25:P33)+SUM(N35:P49)</f>
        <v>0</v>
      </c>
      <c r="AD37" s="48"/>
      <c r="AE37" s="48"/>
      <c r="AF37" s="48"/>
      <c r="AG37" s="49"/>
    </row>
    <row r="38" spans="1:33" x14ac:dyDescent="0.25">
      <c r="A38" s="22" t="s">
        <v>70</v>
      </c>
      <c r="B38" s="23"/>
      <c r="C38" s="23"/>
      <c r="D38" s="23"/>
      <c r="E38" s="23"/>
      <c r="F38" s="23"/>
      <c r="G38" s="23"/>
      <c r="H38" s="23"/>
      <c r="I38" s="23"/>
      <c r="J38" s="23"/>
      <c r="K38" s="24"/>
      <c r="L38" s="13"/>
      <c r="M38" s="13"/>
      <c r="N38" s="25">
        <f>IF(M38="x",-25,0)</f>
        <v>0</v>
      </c>
      <c r="O38" s="26"/>
      <c r="P38" s="26"/>
      <c r="Q38" s="4"/>
      <c r="AG38" s="8"/>
    </row>
    <row r="39" spans="1:33" x14ac:dyDescent="0.25">
      <c r="A39" s="22" t="s">
        <v>72</v>
      </c>
      <c r="B39" s="23"/>
      <c r="C39" s="23"/>
      <c r="D39" s="23"/>
      <c r="E39" s="23"/>
      <c r="F39" s="23"/>
      <c r="G39" s="23"/>
      <c r="H39" s="23"/>
      <c r="I39" s="23"/>
      <c r="J39" s="23"/>
      <c r="K39" s="24"/>
      <c r="L39" s="13"/>
      <c r="M39" s="13"/>
      <c r="N39" s="25">
        <f>IF(M39="x",-30,0)</f>
        <v>0</v>
      </c>
      <c r="O39" s="26"/>
      <c r="P39" s="26"/>
      <c r="Q39" s="4"/>
      <c r="R39" s="43" t="s">
        <v>74</v>
      </c>
      <c r="S39" s="44"/>
      <c r="T39" s="44"/>
      <c r="U39" s="44"/>
      <c r="V39" s="44"/>
      <c r="W39" s="44"/>
      <c r="X39" s="44"/>
      <c r="Y39" s="44"/>
      <c r="Z39" s="44"/>
      <c r="AA39" s="44"/>
      <c r="AB39" s="44"/>
      <c r="AC39" s="44"/>
      <c r="AD39" s="44"/>
      <c r="AE39" s="44"/>
      <c r="AF39" s="44"/>
      <c r="AG39" s="45"/>
    </row>
    <row r="40" spans="1:33" x14ac:dyDescent="0.25">
      <c r="A40" s="22" t="s">
        <v>75</v>
      </c>
      <c r="B40" s="23"/>
      <c r="C40" s="23"/>
      <c r="D40" s="23"/>
      <c r="E40" s="23"/>
      <c r="F40" s="23"/>
      <c r="G40" s="23"/>
      <c r="H40" s="23"/>
      <c r="I40" s="23"/>
      <c r="J40" s="23"/>
      <c r="K40" s="24"/>
      <c r="L40" s="13"/>
      <c r="M40" s="13"/>
      <c r="N40" s="25">
        <f>IF(M40="x",-100,0)</f>
        <v>0</v>
      </c>
      <c r="O40" s="26"/>
      <c r="P40" s="26"/>
      <c r="Q40" s="4"/>
      <c r="R40" s="46" t="s">
        <v>76</v>
      </c>
      <c r="S40" s="46"/>
      <c r="T40" s="46"/>
      <c r="U40" s="46"/>
      <c r="V40" s="46"/>
      <c r="W40" s="46"/>
      <c r="X40" s="46"/>
      <c r="Y40" s="46"/>
      <c r="Z40" s="46" t="s">
        <v>77</v>
      </c>
      <c r="AA40" s="46"/>
      <c r="AB40" s="46"/>
      <c r="AC40" s="46"/>
      <c r="AD40" s="46"/>
      <c r="AE40" s="46"/>
      <c r="AF40" s="46"/>
      <c r="AG40" s="46"/>
    </row>
    <row r="41" spans="1:33" x14ac:dyDescent="0.25">
      <c r="A41" s="22" t="s">
        <v>78</v>
      </c>
      <c r="B41" s="23"/>
      <c r="C41" s="23"/>
      <c r="D41" s="23"/>
      <c r="E41" s="23"/>
      <c r="F41" s="23"/>
      <c r="G41" s="23"/>
      <c r="H41" s="23"/>
      <c r="I41" s="23"/>
      <c r="J41" s="23"/>
      <c r="K41" s="24"/>
      <c r="L41" s="13"/>
      <c r="M41" s="13"/>
      <c r="N41" s="25">
        <f>IF(M41="x",-100,0)</f>
        <v>0</v>
      </c>
      <c r="O41" s="26"/>
      <c r="P41" s="26"/>
      <c r="Q41" s="4"/>
      <c r="R41" s="27" t="s">
        <v>79</v>
      </c>
      <c r="S41" s="28"/>
      <c r="T41" s="28"/>
      <c r="U41" s="28"/>
      <c r="V41" s="28"/>
      <c r="W41" s="28"/>
      <c r="X41" s="28"/>
      <c r="Y41" s="28"/>
      <c r="Z41" s="28"/>
      <c r="AA41" s="28"/>
      <c r="AB41" s="28"/>
      <c r="AC41" s="28"/>
      <c r="AD41" s="28"/>
      <c r="AE41" s="28"/>
      <c r="AF41" s="28"/>
      <c r="AG41" s="29"/>
    </row>
    <row r="42" spans="1:33" x14ac:dyDescent="0.25">
      <c r="A42" s="22" t="s">
        <v>80</v>
      </c>
      <c r="B42" s="23"/>
      <c r="C42" s="23"/>
      <c r="D42" s="23"/>
      <c r="E42" s="23"/>
      <c r="F42" s="23"/>
      <c r="G42" s="23"/>
      <c r="H42" s="23"/>
      <c r="I42" s="23"/>
      <c r="J42" s="23"/>
      <c r="K42" s="24"/>
      <c r="L42" s="13"/>
      <c r="M42" s="13"/>
      <c r="N42" s="25">
        <f>IF(M42="x",-50,0)</f>
        <v>0</v>
      </c>
      <c r="O42" s="26"/>
      <c r="P42" s="26"/>
      <c r="Q42" s="4"/>
      <c r="R42" s="30" t="s">
        <v>81</v>
      </c>
      <c r="S42" s="30"/>
      <c r="T42" s="30"/>
      <c r="U42" s="30"/>
      <c r="V42" s="30"/>
      <c r="W42" s="30"/>
      <c r="X42" s="30"/>
      <c r="Y42" s="30"/>
      <c r="Z42" s="30"/>
      <c r="AA42" s="30"/>
      <c r="AB42" s="30"/>
      <c r="AC42" s="30"/>
      <c r="AD42" s="30"/>
      <c r="AE42" s="30"/>
      <c r="AF42" s="30"/>
      <c r="AG42" s="31"/>
    </row>
    <row r="43" spans="1:33" x14ac:dyDescent="0.25">
      <c r="A43" s="22" t="s">
        <v>96</v>
      </c>
      <c r="B43" s="23"/>
      <c r="C43" s="23"/>
      <c r="D43" s="23"/>
      <c r="E43" s="23"/>
      <c r="F43" s="23"/>
      <c r="G43" s="23"/>
      <c r="H43" s="23"/>
      <c r="I43" s="23"/>
      <c r="J43" s="23"/>
      <c r="K43" s="24"/>
      <c r="L43" s="14"/>
      <c r="M43" s="14"/>
      <c r="N43" s="25">
        <f>IF(M43="x",-100,0)</f>
        <v>0</v>
      </c>
      <c r="O43" s="26"/>
      <c r="P43" s="26"/>
      <c r="Q43" s="4"/>
      <c r="R43" s="30"/>
      <c r="S43" s="30"/>
      <c r="T43" s="30"/>
      <c r="U43" s="30"/>
      <c r="V43" s="30"/>
      <c r="W43" s="30"/>
      <c r="X43" s="30"/>
      <c r="Y43" s="30"/>
      <c r="Z43" s="30"/>
      <c r="AA43" s="30"/>
      <c r="AB43" s="30"/>
      <c r="AC43" s="30"/>
      <c r="AD43" s="30"/>
      <c r="AE43" s="30"/>
      <c r="AF43" s="30"/>
      <c r="AG43" s="31"/>
    </row>
    <row r="44" spans="1:33" x14ac:dyDescent="0.25">
      <c r="A44" s="34" t="s">
        <v>97</v>
      </c>
      <c r="B44" s="35"/>
      <c r="C44" s="35"/>
      <c r="D44" s="35"/>
      <c r="E44" s="35"/>
      <c r="F44" s="35"/>
      <c r="G44" s="35"/>
      <c r="H44" s="35"/>
      <c r="I44" s="35"/>
      <c r="J44" s="35"/>
      <c r="K44" s="35"/>
      <c r="L44" s="15"/>
      <c r="M44" s="16"/>
      <c r="N44" s="7"/>
      <c r="Q44" s="4"/>
      <c r="R44" s="30"/>
      <c r="S44" s="30"/>
      <c r="T44" s="30"/>
      <c r="U44" s="30"/>
      <c r="V44" s="30"/>
      <c r="W44" s="30"/>
      <c r="X44" s="30"/>
      <c r="Y44" s="30"/>
      <c r="Z44" s="30"/>
      <c r="AA44" s="30"/>
      <c r="AB44" s="30"/>
      <c r="AC44" s="30"/>
      <c r="AD44" s="30"/>
      <c r="AE44" s="30"/>
      <c r="AF44" s="30"/>
      <c r="AG44" s="31"/>
    </row>
    <row r="45" spans="1:33" x14ac:dyDescent="0.25">
      <c r="A45" s="22" t="s">
        <v>82</v>
      </c>
      <c r="B45" s="23"/>
      <c r="C45" s="23"/>
      <c r="D45" s="23"/>
      <c r="E45" s="23"/>
      <c r="F45" s="23"/>
      <c r="G45" s="23"/>
      <c r="H45" s="23"/>
      <c r="I45" s="23"/>
      <c r="J45" s="23"/>
      <c r="K45" s="24"/>
      <c r="L45" s="12"/>
      <c r="M45" s="12"/>
      <c r="N45" s="41">
        <f>IF(L45="x","drastic reduction",0)</f>
        <v>0</v>
      </c>
      <c r="O45" s="42"/>
      <c r="P45" s="42"/>
      <c r="Q45" s="4"/>
      <c r="R45" s="30"/>
      <c r="S45" s="30"/>
      <c r="T45" s="30"/>
      <c r="U45" s="30"/>
      <c r="V45" s="30"/>
      <c r="W45" s="30"/>
      <c r="X45" s="30"/>
      <c r="Y45" s="30"/>
      <c r="Z45" s="30"/>
      <c r="AA45" s="30"/>
      <c r="AB45" s="30"/>
      <c r="AC45" s="30"/>
      <c r="AD45" s="30"/>
      <c r="AE45" s="30"/>
      <c r="AF45" s="30"/>
      <c r="AG45" s="31"/>
    </row>
    <row r="46" spans="1:33" x14ac:dyDescent="0.25">
      <c r="A46" s="22" t="s">
        <v>83</v>
      </c>
      <c r="B46" s="23"/>
      <c r="C46" s="23"/>
      <c r="D46" s="23"/>
      <c r="E46" s="23"/>
      <c r="F46" s="23"/>
      <c r="G46" s="23"/>
      <c r="H46" s="23"/>
      <c r="I46" s="23"/>
      <c r="J46" s="23"/>
      <c r="K46" s="24"/>
      <c r="L46" s="13"/>
      <c r="M46" s="13"/>
      <c r="N46" s="41">
        <f>IF(L46="x","reduction",0)</f>
        <v>0</v>
      </c>
      <c r="O46" s="42"/>
      <c r="P46" s="42"/>
      <c r="Q46" s="4"/>
      <c r="R46" s="30"/>
      <c r="S46" s="30"/>
      <c r="T46" s="30"/>
      <c r="U46" s="30"/>
      <c r="V46" s="30"/>
      <c r="W46" s="30"/>
      <c r="X46" s="30"/>
      <c r="Y46" s="30"/>
      <c r="Z46" s="30"/>
      <c r="AA46" s="30"/>
      <c r="AB46" s="30"/>
      <c r="AC46" s="30"/>
      <c r="AD46" s="30"/>
      <c r="AE46" s="30"/>
      <c r="AF46" s="30"/>
      <c r="AG46" s="31"/>
    </row>
    <row r="47" spans="1:33" x14ac:dyDescent="0.25">
      <c r="A47" s="22" t="s">
        <v>84</v>
      </c>
      <c r="B47" s="23"/>
      <c r="C47" s="23"/>
      <c r="D47" s="23"/>
      <c r="E47" s="23"/>
      <c r="F47" s="23"/>
      <c r="G47" s="23"/>
      <c r="H47" s="23"/>
      <c r="I47" s="23"/>
      <c r="J47" s="23"/>
      <c r="K47" s="24"/>
      <c r="L47" s="13"/>
      <c r="M47" s="13"/>
      <c r="N47" s="41">
        <f>IF(M47="x",-400,0)</f>
        <v>0</v>
      </c>
      <c r="O47" s="42"/>
      <c r="P47" s="42"/>
      <c r="Q47" s="4"/>
      <c r="R47" s="30"/>
      <c r="S47" s="30"/>
      <c r="T47" s="30"/>
      <c r="U47" s="30"/>
      <c r="V47" s="30"/>
      <c r="W47" s="30"/>
      <c r="X47" s="30"/>
      <c r="Y47" s="30"/>
      <c r="Z47" s="30"/>
      <c r="AA47" s="30"/>
      <c r="AB47" s="30"/>
      <c r="AC47" s="30"/>
      <c r="AD47" s="30"/>
      <c r="AE47" s="30"/>
      <c r="AF47" s="30"/>
      <c r="AG47" s="31"/>
    </row>
    <row r="48" spans="1:33" x14ac:dyDescent="0.25">
      <c r="A48" s="22" t="s">
        <v>85</v>
      </c>
      <c r="B48" s="23"/>
      <c r="C48" s="23"/>
      <c r="D48" s="23"/>
      <c r="E48" s="23"/>
      <c r="F48" s="23"/>
      <c r="G48" s="23"/>
      <c r="H48" s="23"/>
      <c r="I48" s="23"/>
      <c r="J48" s="23"/>
      <c r="K48" s="24"/>
      <c r="L48" s="13"/>
      <c r="M48" s="13"/>
      <c r="N48" s="41">
        <f>IF(L48="x","drastic reduction",0)</f>
        <v>0</v>
      </c>
      <c r="O48" s="42"/>
      <c r="P48" s="42"/>
      <c r="Q48" s="4"/>
      <c r="R48" s="30"/>
      <c r="S48" s="30"/>
      <c r="T48" s="30"/>
      <c r="U48" s="30"/>
      <c r="V48" s="30"/>
      <c r="W48" s="30"/>
      <c r="X48" s="30"/>
      <c r="Y48" s="30"/>
      <c r="Z48" s="30"/>
      <c r="AA48" s="30"/>
      <c r="AB48" s="30"/>
      <c r="AC48" s="30"/>
      <c r="AD48" s="30"/>
      <c r="AE48" s="30"/>
      <c r="AF48" s="30"/>
      <c r="AG48" s="31"/>
    </row>
    <row r="49" spans="1:34" ht="15.75" thickBot="1" x14ac:dyDescent="0.3">
      <c r="A49" s="36" t="s">
        <v>86</v>
      </c>
      <c r="B49" s="37"/>
      <c r="C49" s="37"/>
      <c r="D49" s="37"/>
      <c r="E49" s="37"/>
      <c r="F49" s="37"/>
      <c r="G49" s="37"/>
      <c r="H49" s="37"/>
      <c r="I49" s="37"/>
      <c r="J49" s="37"/>
      <c r="K49" s="38"/>
      <c r="L49" s="19"/>
      <c r="M49" s="19"/>
      <c r="N49" s="39">
        <f>IF(M49="x",-400,0)</f>
        <v>0</v>
      </c>
      <c r="O49" s="40"/>
      <c r="P49" s="40"/>
      <c r="Q49" s="20"/>
      <c r="R49" s="32"/>
      <c r="S49" s="32"/>
      <c r="T49" s="32"/>
      <c r="U49" s="32"/>
      <c r="V49" s="32"/>
      <c r="W49" s="32"/>
      <c r="X49" s="32"/>
      <c r="Y49" s="32"/>
      <c r="Z49" s="32"/>
      <c r="AA49" s="32"/>
      <c r="AB49" s="32"/>
      <c r="AC49" s="32"/>
      <c r="AD49" s="32"/>
      <c r="AE49" s="32"/>
      <c r="AF49" s="32"/>
      <c r="AG49" s="33"/>
    </row>
    <row r="51" spans="1:34" ht="15.75" thickBot="1" x14ac:dyDescent="0.3"/>
    <row r="52" spans="1:34" ht="15.75" x14ac:dyDescent="0.25">
      <c r="B52" s="109" t="s">
        <v>93</v>
      </c>
      <c r="C52" s="110"/>
      <c r="D52" s="110"/>
      <c r="E52" s="110"/>
      <c r="F52" s="110"/>
      <c r="G52" s="110"/>
      <c r="H52" s="110"/>
      <c r="I52" s="110"/>
      <c r="J52" s="110"/>
      <c r="K52" s="110"/>
      <c r="L52" s="110"/>
      <c r="M52" s="110"/>
      <c r="N52" s="110"/>
      <c r="O52" s="112"/>
      <c r="P52" s="112"/>
      <c r="Q52" s="112"/>
      <c r="R52" s="112"/>
      <c r="S52" s="112"/>
      <c r="T52" s="112"/>
      <c r="U52" s="112"/>
      <c r="V52" s="95" t="s">
        <v>100</v>
      </c>
      <c r="W52" s="95"/>
      <c r="X52" s="95"/>
      <c r="Y52" s="95"/>
      <c r="Z52" s="95"/>
      <c r="AA52" s="95"/>
      <c r="AB52" s="95"/>
      <c r="AC52" s="95"/>
      <c r="AD52" s="95"/>
      <c r="AE52" s="95"/>
      <c r="AF52" s="95"/>
      <c r="AG52" s="96"/>
      <c r="AH52" s="21"/>
    </row>
    <row r="53" spans="1:34" ht="15.75" x14ac:dyDescent="0.25">
      <c r="B53" s="92" t="s">
        <v>94</v>
      </c>
      <c r="C53" s="93"/>
      <c r="D53" s="93"/>
      <c r="E53" s="93"/>
      <c r="F53" s="93"/>
      <c r="G53" s="93"/>
      <c r="H53" s="93"/>
      <c r="I53" s="93"/>
      <c r="J53" s="93"/>
      <c r="K53" s="93"/>
      <c r="L53" s="93"/>
      <c r="M53" s="93"/>
      <c r="N53" s="93"/>
      <c r="O53" s="111"/>
      <c r="P53" s="111"/>
      <c r="Q53" s="111"/>
      <c r="R53" s="111"/>
      <c r="S53" s="111"/>
      <c r="T53" s="111"/>
      <c r="U53" s="111"/>
      <c r="V53" s="97"/>
      <c r="W53" s="97"/>
      <c r="X53" s="97"/>
      <c r="Y53" s="97"/>
      <c r="Z53" s="97"/>
      <c r="AA53" s="97"/>
      <c r="AB53" s="97"/>
      <c r="AC53" s="97"/>
      <c r="AD53" s="97"/>
      <c r="AE53" s="97"/>
      <c r="AF53" s="97"/>
      <c r="AG53" s="98"/>
    </row>
    <row r="54" spans="1:34" ht="15.75" x14ac:dyDescent="0.25">
      <c r="B54" s="92" t="s">
        <v>88</v>
      </c>
      <c r="C54" s="93"/>
      <c r="D54" s="93"/>
      <c r="E54" s="93"/>
      <c r="F54" s="93"/>
      <c r="G54" s="93"/>
      <c r="H54" s="93"/>
      <c r="I54" s="93"/>
      <c r="J54" s="93"/>
      <c r="K54" s="93"/>
      <c r="L54" s="93"/>
      <c r="M54" s="93"/>
      <c r="N54" s="93"/>
      <c r="O54" s="100">
        <f>O52/5</f>
        <v>0</v>
      </c>
      <c r="P54" s="101"/>
      <c r="Q54" s="101"/>
      <c r="R54" s="101"/>
      <c r="S54" s="101"/>
      <c r="T54" s="101"/>
      <c r="U54" s="101"/>
      <c r="V54" s="94" t="s">
        <v>102</v>
      </c>
      <c r="W54" s="94"/>
      <c r="X54" s="94"/>
      <c r="Y54" s="94"/>
      <c r="Z54" s="94"/>
      <c r="AA54" s="94" t="s">
        <v>103</v>
      </c>
      <c r="AB54" s="94"/>
      <c r="AC54" s="94"/>
      <c r="AD54" s="94"/>
      <c r="AE54" s="94"/>
      <c r="AF54" s="94"/>
      <c r="AG54" s="99"/>
    </row>
    <row r="55" spans="1:34" ht="15.75" x14ac:dyDescent="0.25">
      <c r="B55" s="92" t="s">
        <v>89</v>
      </c>
      <c r="C55" s="93"/>
      <c r="D55" s="93"/>
      <c r="E55" s="93"/>
      <c r="F55" s="93"/>
      <c r="G55" s="93"/>
      <c r="H55" s="93"/>
      <c r="I55" s="93"/>
      <c r="J55" s="93"/>
      <c r="K55" s="93"/>
      <c r="L55" s="93"/>
      <c r="M55" s="93"/>
      <c r="N55" s="93"/>
      <c r="O55" s="100">
        <f>O52-O54</f>
        <v>0</v>
      </c>
      <c r="P55" s="101"/>
      <c r="Q55" s="101"/>
      <c r="R55" s="101"/>
      <c r="S55" s="101"/>
      <c r="T55" s="101"/>
      <c r="U55" s="101"/>
      <c r="V55" s="83">
        <v>0.81</v>
      </c>
      <c r="W55" s="83"/>
      <c r="X55" s="83"/>
      <c r="Y55" s="83"/>
      <c r="Z55" s="83"/>
      <c r="AA55" s="100">
        <f>O$52*V55</f>
        <v>0</v>
      </c>
      <c r="AB55" s="101"/>
      <c r="AC55" s="101"/>
      <c r="AD55" s="101"/>
      <c r="AE55" s="101"/>
      <c r="AF55" s="101"/>
      <c r="AG55" s="102"/>
    </row>
    <row r="56" spans="1:34" ht="15.75" x14ac:dyDescent="0.25">
      <c r="B56" s="92" t="s">
        <v>90</v>
      </c>
      <c r="C56" s="93"/>
      <c r="D56" s="93"/>
      <c r="E56" s="93"/>
      <c r="F56" s="93"/>
      <c r="G56" s="93"/>
      <c r="H56" s="93"/>
      <c r="I56" s="93"/>
      <c r="J56" s="93"/>
      <c r="K56" s="93"/>
      <c r="L56" s="93"/>
      <c r="M56" s="93"/>
      <c r="N56" s="93"/>
      <c r="O56" s="100">
        <f>O$52-(O$54*2)</f>
        <v>0</v>
      </c>
      <c r="P56" s="101"/>
      <c r="Q56" s="101"/>
      <c r="R56" s="101"/>
      <c r="S56" s="101"/>
      <c r="T56" s="101"/>
      <c r="U56" s="101"/>
      <c r="V56" s="83">
        <v>0.69</v>
      </c>
      <c r="W56" s="83"/>
      <c r="X56" s="83"/>
      <c r="Y56" s="83"/>
      <c r="Z56" s="83"/>
      <c r="AA56" s="100">
        <f t="shared" ref="AA56:AA59" si="0">O$52*V56</f>
        <v>0</v>
      </c>
      <c r="AB56" s="101"/>
      <c r="AC56" s="101"/>
      <c r="AD56" s="101"/>
      <c r="AE56" s="101"/>
      <c r="AF56" s="101"/>
      <c r="AG56" s="102"/>
    </row>
    <row r="57" spans="1:34" ht="15.75" x14ac:dyDescent="0.25">
      <c r="B57" s="92" t="s">
        <v>91</v>
      </c>
      <c r="C57" s="93"/>
      <c r="D57" s="93"/>
      <c r="E57" s="93"/>
      <c r="F57" s="93"/>
      <c r="G57" s="93"/>
      <c r="H57" s="93"/>
      <c r="I57" s="93"/>
      <c r="J57" s="93"/>
      <c r="K57" s="93"/>
      <c r="L57" s="93"/>
      <c r="M57" s="93"/>
      <c r="N57" s="93"/>
      <c r="O57" s="100">
        <f>O$52-(O$54*3)</f>
        <v>0</v>
      </c>
      <c r="P57" s="101"/>
      <c r="Q57" s="101"/>
      <c r="R57" s="101"/>
      <c r="S57" s="101"/>
      <c r="T57" s="101"/>
      <c r="U57" s="101"/>
      <c r="V57" s="83">
        <v>0.57999999999999996</v>
      </c>
      <c r="W57" s="83"/>
      <c r="X57" s="83"/>
      <c r="Y57" s="83"/>
      <c r="Z57" s="83"/>
      <c r="AA57" s="100">
        <f t="shared" si="0"/>
        <v>0</v>
      </c>
      <c r="AB57" s="101"/>
      <c r="AC57" s="101"/>
      <c r="AD57" s="101"/>
      <c r="AE57" s="101"/>
      <c r="AF57" s="101"/>
      <c r="AG57" s="102"/>
    </row>
    <row r="58" spans="1:34" ht="15.75" x14ac:dyDescent="0.25">
      <c r="B58" s="92" t="s">
        <v>92</v>
      </c>
      <c r="C58" s="93"/>
      <c r="D58" s="93"/>
      <c r="E58" s="93"/>
      <c r="F58" s="93"/>
      <c r="G58" s="93"/>
      <c r="H58" s="93"/>
      <c r="I58" s="93"/>
      <c r="J58" s="93"/>
      <c r="K58" s="93"/>
      <c r="L58" s="93"/>
      <c r="M58" s="93"/>
      <c r="N58" s="93"/>
      <c r="O58" s="100">
        <f>O$52-(O$54*4)</f>
        <v>0</v>
      </c>
      <c r="P58" s="101"/>
      <c r="Q58" s="101"/>
      <c r="R58" s="101"/>
      <c r="S58" s="101"/>
      <c r="T58" s="101"/>
      <c r="U58" s="101"/>
      <c r="V58" s="83">
        <v>0.49</v>
      </c>
      <c r="W58" s="83"/>
      <c r="X58" s="83"/>
      <c r="Y58" s="83"/>
      <c r="Z58" s="83"/>
      <c r="AA58" s="100">
        <f t="shared" si="0"/>
        <v>0</v>
      </c>
      <c r="AB58" s="101"/>
      <c r="AC58" s="101"/>
      <c r="AD58" s="101"/>
      <c r="AE58" s="101"/>
      <c r="AF58" s="101"/>
      <c r="AG58" s="102"/>
    </row>
    <row r="59" spans="1:34" ht="15.75" x14ac:dyDescent="0.25">
      <c r="B59" s="118" t="s">
        <v>101</v>
      </c>
      <c r="C59" s="119"/>
      <c r="D59" s="119"/>
      <c r="E59" s="119"/>
      <c r="F59" s="119"/>
      <c r="G59" s="119"/>
      <c r="H59" s="119"/>
      <c r="I59" s="119"/>
      <c r="J59" s="119"/>
      <c r="K59" s="119"/>
      <c r="L59" s="119"/>
      <c r="M59" s="119"/>
      <c r="N59" s="119"/>
      <c r="O59" s="100">
        <f>O$52-(O$54*5)</f>
        <v>0</v>
      </c>
      <c r="P59" s="101"/>
      <c r="Q59" s="101"/>
      <c r="R59" s="101"/>
      <c r="S59" s="101"/>
      <c r="T59" s="101"/>
      <c r="U59" s="101"/>
      <c r="V59" s="83">
        <v>0.4</v>
      </c>
      <c r="W59" s="83"/>
      <c r="X59" s="83"/>
      <c r="Y59" s="83"/>
      <c r="Z59" s="83"/>
      <c r="AA59" s="100">
        <f t="shared" si="0"/>
        <v>0</v>
      </c>
      <c r="AB59" s="101"/>
      <c r="AC59" s="101"/>
      <c r="AD59" s="101"/>
      <c r="AE59" s="101"/>
      <c r="AF59" s="101"/>
      <c r="AG59" s="102"/>
    </row>
    <row r="60" spans="1:34" ht="15.75" x14ac:dyDescent="0.25">
      <c r="B60" s="92" t="s">
        <v>87</v>
      </c>
      <c r="C60" s="93"/>
      <c r="D60" s="93"/>
      <c r="E60" s="93"/>
      <c r="F60" s="93"/>
      <c r="G60" s="93"/>
      <c r="H60" s="93"/>
      <c r="I60" s="93"/>
      <c r="J60" s="93"/>
      <c r="K60" s="93"/>
      <c r="L60" s="93"/>
      <c r="M60" s="93"/>
      <c r="N60" s="93"/>
      <c r="O60" s="117">
        <f>O53*2</f>
        <v>0</v>
      </c>
      <c r="P60" s="117"/>
      <c r="Q60" s="117"/>
      <c r="R60" s="117"/>
      <c r="S60" s="117"/>
      <c r="T60" s="117"/>
      <c r="U60" s="117"/>
      <c r="V60" s="103" t="s">
        <v>105</v>
      </c>
      <c r="W60" s="103"/>
      <c r="X60" s="103"/>
      <c r="Y60" s="103"/>
      <c r="Z60" s="103"/>
      <c r="AA60" s="105"/>
      <c r="AB60" s="105"/>
      <c r="AC60" s="105"/>
      <c r="AD60" s="105"/>
      <c r="AE60" s="105"/>
      <c r="AF60" s="105"/>
      <c r="AG60" s="106"/>
    </row>
    <row r="61" spans="1:34" ht="16.5" thickBot="1" x14ac:dyDescent="0.3">
      <c r="B61" s="113" t="s">
        <v>104</v>
      </c>
      <c r="C61" s="114"/>
      <c r="D61" s="114"/>
      <c r="E61" s="114"/>
      <c r="F61" s="114"/>
      <c r="G61" s="114"/>
      <c r="H61" s="114"/>
      <c r="I61" s="114"/>
      <c r="J61" s="114"/>
      <c r="K61" s="114"/>
      <c r="L61" s="114"/>
      <c r="M61" s="114"/>
      <c r="N61" s="114"/>
      <c r="O61" s="115">
        <f>O52*0.2</f>
        <v>0</v>
      </c>
      <c r="P61" s="116"/>
      <c r="Q61" s="116"/>
      <c r="R61" s="116"/>
      <c r="S61" s="116"/>
      <c r="T61" s="116"/>
      <c r="U61" s="116"/>
      <c r="V61" s="104"/>
      <c r="W61" s="104"/>
      <c r="X61" s="104"/>
      <c r="Y61" s="104"/>
      <c r="Z61" s="104"/>
      <c r="AA61" s="107"/>
      <c r="AB61" s="107"/>
      <c r="AC61" s="107"/>
      <c r="AD61" s="107"/>
      <c r="AE61" s="107"/>
      <c r="AF61" s="107"/>
      <c r="AG61" s="108"/>
    </row>
  </sheetData>
  <mergeCells count="183">
    <mergeCell ref="V52:AG53"/>
    <mergeCell ref="AA54:AG54"/>
    <mergeCell ref="AA55:AG55"/>
    <mergeCell ref="AA56:AG56"/>
    <mergeCell ref="AA57:AG57"/>
    <mergeCell ref="AA59:AG59"/>
    <mergeCell ref="V60:Z61"/>
    <mergeCell ref="AA60:AG61"/>
    <mergeCell ref="B52:N52"/>
    <mergeCell ref="O53:U53"/>
    <mergeCell ref="B53:N53"/>
    <mergeCell ref="O52:U52"/>
    <mergeCell ref="B61:N61"/>
    <mergeCell ref="O61:U61"/>
    <mergeCell ref="O60:U60"/>
    <mergeCell ref="O54:U54"/>
    <mergeCell ref="O55:U55"/>
    <mergeCell ref="B59:N59"/>
    <mergeCell ref="O59:U59"/>
    <mergeCell ref="O56:U56"/>
    <mergeCell ref="O57:U57"/>
    <mergeCell ref="O58:U58"/>
    <mergeCell ref="AA58:AG58"/>
    <mergeCell ref="B60:N60"/>
    <mergeCell ref="B54:N54"/>
    <mergeCell ref="B55:N55"/>
    <mergeCell ref="B56:N56"/>
    <mergeCell ref="B57:N57"/>
    <mergeCell ref="B58:N58"/>
    <mergeCell ref="V54:Z54"/>
    <mergeCell ref="V55:Z55"/>
    <mergeCell ref="V56:Z56"/>
    <mergeCell ref="V57:Z57"/>
    <mergeCell ref="V58:Z58"/>
    <mergeCell ref="V59:Z59"/>
    <mergeCell ref="B2:M2"/>
    <mergeCell ref="AC5:AG5"/>
    <mergeCell ref="B11:M11"/>
    <mergeCell ref="A1:M1"/>
    <mergeCell ref="O1:Z1"/>
    <mergeCell ref="AB1:AG1"/>
    <mergeCell ref="B3:M3"/>
    <mergeCell ref="O2:T2"/>
    <mergeCell ref="U2:Z2"/>
    <mergeCell ref="AC2:AG2"/>
    <mergeCell ref="AC6:AG6"/>
    <mergeCell ref="B7:M7"/>
    <mergeCell ref="AC7:AG7"/>
    <mergeCell ref="B8:M8"/>
    <mergeCell ref="AC8:AG8"/>
    <mergeCell ref="B6:M6"/>
    <mergeCell ref="AC9:AG9"/>
    <mergeCell ref="B4:M4"/>
    <mergeCell ref="O3:T3"/>
    <mergeCell ref="U3:Z3"/>
    <mergeCell ref="AC3:AG3"/>
    <mergeCell ref="B5:M5"/>
    <mergeCell ref="N4:AA11"/>
    <mergeCell ref="AC4:AG4"/>
    <mergeCell ref="AD13:AD14"/>
    <mergeCell ref="AE13:AG14"/>
    <mergeCell ref="A15:P15"/>
    <mergeCell ref="R15:AG15"/>
    <mergeCell ref="A16:K16"/>
    <mergeCell ref="N16:P16"/>
    <mergeCell ref="R16:AB16"/>
    <mergeCell ref="AE16:AG16"/>
    <mergeCell ref="B9:M9"/>
    <mergeCell ref="AC10:AG10"/>
    <mergeCell ref="B10:M10"/>
    <mergeCell ref="AC11:AG11"/>
    <mergeCell ref="A13:K14"/>
    <mergeCell ref="L13:L14"/>
    <mergeCell ref="M13:M14"/>
    <mergeCell ref="N13:P14"/>
    <mergeCell ref="R13:AB14"/>
    <mergeCell ref="AC13:AC14"/>
    <mergeCell ref="A12:AG12"/>
    <mergeCell ref="A19:K19"/>
    <mergeCell ref="N19:P19"/>
    <mergeCell ref="R19:AB19"/>
    <mergeCell ref="AE19:AG19"/>
    <mergeCell ref="A20:K20"/>
    <mergeCell ref="N20:P20"/>
    <mergeCell ref="R20:AB20"/>
    <mergeCell ref="AE20:AG20"/>
    <mergeCell ref="A17:K17"/>
    <mergeCell ref="N17:P17"/>
    <mergeCell ref="R17:AB17"/>
    <mergeCell ref="AE17:AG17"/>
    <mergeCell ref="A18:K18"/>
    <mergeCell ref="N18:P18"/>
    <mergeCell ref="R18:AB18"/>
    <mergeCell ref="AE18:AG18"/>
    <mergeCell ref="A23:K23"/>
    <mergeCell ref="R23:AB23"/>
    <mergeCell ref="AE23:AG23"/>
    <mergeCell ref="A24:P24"/>
    <mergeCell ref="R24:AB24"/>
    <mergeCell ref="AE24:AG24"/>
    <mergeCell ref="A21:K21"/>
    <mergeCell ref="R21:AB21"/>
    <mergeCell ref="AE21:AG21"/>
    <mergeCell ref="A22:K22"/>
    <mergeCell ref="N22:P22"/>
    <mergeCell ref="R22:AB22"/>
    <mergeCell ref="AE22:AG22"/>
    <mergeCell ref="A27:K27"/>
    <mergeCell ref="N27:P27"/>
    <mergeCell ref="R27:AB27"/>
    <mergeCell ref="AE27:AG27"/>
    <mergeCell ref="A28:K28"/>
    <mergeCell ref="N28:P28"/>
    <mergeCell ref="R28:AB28"/>
    <mergeCell ref="AE28:AG28"/>
    <mergeCell ref="A25:K25"/>
    <mergeCell ref="N25:P25"/>
    <mergeCell ref="R25:AB25"/>
    <mergeCell ref="AE25:AG25"/>
    <mergeCell ref="A26:K26"/>
    <mergeCell ref="N26:P26"/>
    <mergeCell ref="R26:AB26"/>
    <mergeCell ref="AE26:AG26"/>
    <mergeCell ref="A31:K31"/>
    <mergeCell ref="N31:P31"/>
    <mergeCell ref="R31:AG31"/>
    <mergeCell ref="A32:K32"/>
    <mergeCell ref="N32:P32"/>
    <mergeCell ref="R32:AB32"/>
    <mergeCell ref="AE32:AG32"/>
    <mergeCell ref="A29:K29"/>
    <mergeCell ref="N29:P29"/>
    <mergeCell ref="R29:AB29"/>
    <mergeCell ref="AE29:AG29"/>
    <mergeCell ref="A30:K30"/>
    <mergeCell ref="N30:P30"/>
    <mergeCell ref="A35:K35"/>
    <mergeCell ref="N35:P35"/>
    <mergeCell ref="R35:AB35"/>
    <mergeCell ref="AE35:AG35"/>
    <mergeCell ref="A36:K36"/>
    <mergeCell ref="N36:P36"/>
    <mergeCell ref="R36:AB36"/>
    <mergeCell ref="AE36:AG36"/>
    <mergeCell ref="A33:K33"/>
    <mergeCell ref="N33:P33"/>
    <mergeCell ref="R33:AB33"/>
    <mergeCell ref="AE33:AG33"/>
    <mergeCell ref="A34:P34"/>
    <mergeCell ref="R34:AB34"/>
    <mergeCell ref="AE34:AG34"/>
    <mergeCell ref="A37:K37"/>
    <mergeCell ref="N39:P39"/>
    <mergeCell ref="R39:AG39"/>
    <mergeCell ref="A40:K40"/>
    <mergeCell ref="N40:P40"/>
    <mergeCell ref="R40:Y40"/>
    <mergeCell ref="Z40:AG40"/>
    <mergeCell ref="A38:K38"/>
    <mergeCell ref="N37:P37"/>
    <mergeCell ref="R37:AB37"/>
    <mergeCell ref="AC37:AG37"/>
    <mergeCell ref="A39:K39"/>
    <mergeCell ref="N38:P38"/>
    <mergeCell ref="A41:K41"/>
    <mergeCell ref="N41:P41"/>
    <mergeCell ref="R41:AG41"/>
    <mergeCell ref="A42:K42"/>
    <mergeCell ref="N42:P42"/>
    <mergeCell ref="R42:AG49"/>
    <mergeCell ref="A43:K43"/>
    <mergeCell ref="N43:P43"/>
    <mergeCell ref="A44:K44"/>
    <mergeCell ref="A45:K45"/>
    <mergeCell ref="A49:K49"/>
    <mergeCell ref="N49:P49"/>
    <mergeCell ref="N45:P45"/>
    <mergeCell ref="A46:K46"/>
    <mergeCell ref="N46:P46"/>
    <mergeCell ref="A47:K47"/>
    <mergeCell ref="N47:P47"/>
    <mergeCell ref="A48:K48"/>
    <mergeCell ref="N48:P48"/>
  </mergeCells>
  <pageMargins left="0.25" right="0.25" top="0.75" bottom="0.75" header="0.3" footer="0.3"/>
  <pageSetup scale="9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8 D A A B Q S w M E F A A C A A g A F V + o S k B m 4 a a n A A A A + A A A A B I A H A B D b 2 5 m a W c v U G F j a 2 F n Z S 5 4 b W w g o h g A K K A U A A A A A A A A A A A A A A A A A A A A A A A A A A A A h Y 9 B D o I w F E S v Q r q n L R W V k E 9 Z u J X E h G j c N q V C I x Q D x X I 3 F x 7 J K 0 i i q D u X M 3 m T v H n c 7 p C O T e 1 d V d f r 1 i Q o w B R 5 y s i 2 0 K Z M 0 G B P f o R S D j s h z 6 J U 3 g S b P h 5 7 n a D K 2 k t M i H M O u w V u u 5 I w S g N y z L a 5 r F Q j f G 1 6 K 4 x U 6 L M q / q 8 Q h 8 N L h j M c h j h c r Z e Y R Q G Q u Y Z M m y / C J m N M g f y U s B l q O 3 S K K + P v c y B z B P J + w Z 9 Q S w M E F A A C A A g A F V + o 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V f q E q l k F M y 1 g A A A K I B A A A T A B w A R m 9 y b X V s Y X M v U 2 V j d G l v b j E u b S C i G A A o o B Q A A A A A A A A A A A A A A A A A A A A A A A A A A A C t j 8 9 q w z A M x u + B v I P J L i 0 s t p O N Q V N K D + s D D H r o Y e z g 2 G J x S S J j K 2 R s 9 N 3 r N I x l x 8 F 0 0 R + k 7 / c p g C a L P T v O u d i m S Z q E R n k w 7 C 5 r i F y o h B j H k Q X V B d 0 O N d P Y i a k R D X b g v D W Q N 6 b O i y d N e f m I n 8 J 5 N K W U G / m w K Z l 1 + w 9 r d q 5 1 l f M Z 2 7 E W K E 1 Y j C M O X k O c n K D m L + o d V l P x j D 1 B T 2 G 1 h P N v O P 8 T n P + C o x k 0 V U V V Z O t 1 m t h + 6 W L 5 9 g H 1 0 E U L / + w 1 H v F z c B F + P 2 s e F C k Z J W f t L 3 l 5 n S Z v P 9 Z u C 9 s r U E s B A i 0 A F A A C A A g A F V + o S k B m 4 a a n A A A A + A A A A B I A A A A A A A A A A A A A A A A A A A A A A E N v b m Z p Z y 9 Q Y W N r Y W d l L n h t b F B L A Q I t A B Q A A g A I A B V f q E o P y u m r p A A A A O k A A A A T A A A A A A A A A A A A A A A A A P M A A A B b Q 2 9 u d G V u d F 9 U e X B l c 1 0 u e G 1 s U E s B A i 0 A F A A C A A g A F V + o S q W Q U z L W A A A A o g E A A B M A A A A A A A A A A A A A A A A A 5 A E A A E Z v c m 1 1 b G F z L 1 N l Y 3 R p b 2 4 x L m 1 Q S w U G A A A A A A M A A w D C A A A A B 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m x Q A A A A A A A B 5 F 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a H R 0 c H M l M 0 E l M k Y l M k Z 3 d 3 c l M j B z Y W 1 z Y 2 x 1 Y i U y M G N v b S U y R n N h b X M l M k Z o b 2 1 l c H J p Z G U t a G R i L T E 2 Y 3 Q t M j R v e i U y R n B y b 2 Q y M D A 5 M D M 5 M i U y M G l w J T N G e G l k J T N E c G x w J T N B c H I 8 L 0 l 0 Z W 1 Q Y X R o P j w v S X R l b U x v Y 2 F 0 a W 9 u P j x T d G F i b G V F b n R y a W V z P j x F b n R y e S B U e X B l P S J J c 1 B y a X Z h d G U i I F Z h b H V l P S J s M C I g L z 4 8 R W 5 0 c n k g V H l w Z T 0 i T m F t Z V V w Z G F 0 Z W R B Z n R l c k Z p b G w i I F Z h b H V l P S J s M C 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F N 0 Y X R 1 c y I g V m F s d W U 9 I n N D b 2 1 w b G V 0 Z S I g L z 4 8 R W 5 0 c n k g V H l w Z T 0 i R m l s b E N v d W 5 0 I i B W Y W x 1 Z T 0 i b D E i I C 8 + P E V u d H J 5 I F R 5 c G U 9 I k Z p b G x F c n J v c k N v d W 5 0 I i B W Y W x 1 Z T 0 i b D A i I C 8 + P E V u d H J 5 I F R 5 c G U 9 I k Z p b G x D b 2 x 1 b W 5 U e X B l c y I g V m F s d W U 9 I n N C Z 1 l H Q m c 9 P S I g L z 4 8 R W 5 0 c n k g V H l w Z T 0 i R m l s b E N v b H V t b k 5 h b W V z I i B W Y W x 1 Z T 0 i c 1 s m c X V v d D t D Y X B 0 a W 9 u J n F 1 b 3 Q 7 L C Z x d W 9 0 O 1 N v d X J j Z S Z x d W 9 0 O y w m c X V v d D t D b G F z c 0 5 h b W U m c X V v d D s s J n F 1 b 3 Q 7 S W Q m c X V v d D t d I i A v P j x F b n R y e S B U e X B l P S J G a W x s R X J y b 3 J D b 2 R l I i B W Y W x 1 Z T 0 i c 1 V u a 2 5 v d 2 4 i I C 8 + P E V u d H J 5 I F R 5 c G U 9 I k Z p b G x M Y X N 0 V X B k Y X R l Z C I g V m F s d W U 9 I m Q y M D E 3 L T A 1 L T A 4 V D E 2 O j I 5 O j U y L j g 4 N T M 3 M j N a I i A v P j x F b n R y e S B U e X B l P S J G a W x s Z W R D b 2 1 w b G V 0 Z V J l c 3 V s d F R v V 2 9 y a 3 N o Z W V 0 I i B W Y W x 1 Z T 0 i b D E i I C 8 + P E V u d H J 5 I F R 5 c G U 9 I k F k Z G V k V G 9 E Y X R h T W 9 k Z W w i I F Z h b H V l P S J s M C I g L z 4 8 R W 5 0 c n k g V H l w Z T 0 i U m V j b 3 Z l c n l U Y X J n Z X R T a G V l d C I g V m F s d W U 9 I n N T a G V l d D Y i I C 8 + P E V u d H J 5 I F R 5 c G U 9 I l J l Y 2 9 2 Z X J 5 V G F y Z 2 V 0 Q 2 9 s d W 1 u I i B W Y W x 1 Z T 0 i b D E i I C 8 + P E V u d H J 5 I F R 5 c G U 9 I l J l Y 2 9 2 Z X J 5 V G F y Z 2 V 0 U m 9 3 I i B W Y W x 1 Z T 0 i b D E i I C 8 + P E V u d H J 5 I F R 5 c G U 9 I l J l b G F 0 a W 9 u c 2 h p c E l u Z m 9 D b 2 5 0 Y W l u Z X I i I F Z h b H V l P S J z e y Z x d W 9 0 O 2 N v b H V t b k N v d W 5 0 J n F 1 b 3 Q 7 O j Q s J n F 1 b 3 Q 7 a 2 V 5 Q 2 9 s d W 1 u T m F t Z X M m c X V v d D s 6 W 1 0 s J n F 1 b 3 Q 7 c X V l c n l S Z W x h d G l v b n N o a X B z J n F 1 b 3 Q 7 O l t d L C Z x d W 9 0 O 2 N v b H V t b k l k Z W 5 0 a X R p Z X M m c X V v d D s 6 W y Z x d W 9 0 O 1 N l Y 3 R p b 2 4 x L 2 h 0 d H B z O l x c L 1 x c L 3 d 3 d y B z Y W 1 z Y 2 x 1 Y i B j b 2 1 c X C 9 z Y W 1 z X F w v a G 9 t Z X B y a W R l L W h k Y i 0 x N m N 0 L T I 0 b 3 p c X C 9 w c m 9 k M j A w O T A z O T I g a X A / e G l k P X B s c D p w c i 9 B d X R v U m V t b 3 Z l Z E N v b H V t b n M x L n t D Y X B 0 a W 9 u L D B 9 J n F 1 b 3 Q 7 L C Z x d W 9 0 O 1 N l Y 3 R p b 2 4 x L 2 h 0 d H B z O l x c L 1 x c L 3 d 3 d y B z Y W 1 z Y 2 x 1 Y i B j b 2 1 c X C 9 z Y W 1 z X F w v a G 9 t Z X B y a W R l L W h k Y i 0 x N m N 0 L T I 0 b 3 p c X C 9 w c m 9 k M j A w O T A z O T I g a X A / e G l k P X B s c D p w c i 9 B d X R v U m V t b 3 Z l Z E N v b H V t b n M x L n t T b 3 V y Y 2 U s M X 0 m c X V v d D s s J n F 1 b 3 Q 7 U 2 V j d G l v b j E v a H R 0 c H M 6 X F w v X F w v d 3 d 3 I H N h b X N j b H V i I G N v b V x c L 3 N h b X N c X C 9 o b 2 1 l c H J p Z G U t a G R i L T E 2 Y 3 Q t M j R v e l x c L 3 B y b 2 Q y M D A 5 M D M 5 M i B p c D 9 4 a W Q 9 c G x w O n B y L 0 F 1 d G 9 S Z W 1 v d m V k Q 2 9 s d W 1 u c z E u e 0 N s Y X N z T m F t Z S w y f S Z x d W 9 0 O y w m c X V v d D t T Z W N 0 a W 9 u M S 9 o d H R w c z p c X C 9 c X C 9 3 d 3 c g c 2 F t c 2 N s d W I g Y 2 9 t X F w v c 2 F t c 1 x c L 2 h v b W V w c m l k Z S 1 o Z G I t M T Z j d C 0 y N G 9 6 X F w v c H J v Z D I w M D k w M z k y I G l w P 3 h p Z D 1 w b H A 6 c H I v Q X V 0 b 1 J l b W 9 2 Z W R D b 2 x 1 b W 5 z M S 5 7 S W Q s M 3 0 m c X V v d D t d L C Z x d W 9 0 O 0 N v b H V t b k N v d W 5 0 J n F 1 b 3 Q 7 O j Q s J n F 1 b 3 Q 7 S 2 V 5 Q 2 9 s d W 1 u T m F t Z X M m c X V v d D s 6 W 1 0 s J n F 1 b 3 Q 7 Q 2 9 s d W 1 u S W R l b n R p d G l l c y Z x d W 9 0 O z p b J n F 1 b 3 Q 7 U 2 V j d G l v b j E v a H R 0 c H M 6 X F w v X F w v d 3 d 3 I H N h b X N j b H V i I G N v b V x c L 3 N h b X N c X C 9 o b 2 1 l c H J p Z G U t a G R i L T E 2 Y 3 Q t M j R v e l x c L 3 B y b 2 Q y M D A 5 M D M 5 M i B p c D 9 4 a W Q 9 c G x w O n B y L 0 F 1 d G 9 S Z W 1 v d m V k Q 2 9 s d W 1 u c z E u e 0 N h c H R p b 2 4 s M H 0 m c X V v d D s s J n F 1 b 3 Q 7 U 2 V j d G l v b j E v a H R 0 c H M 6 X F w v X F w v d 3 d 3 I H N h b X N j b H V i I G N v b V x c L 3 N h b X N c X C 9 o b 2 1 l c H J p Z G U t a G R i L T E 2 Y 3 Q t M j R v e l x c L 3 B y b 2 Q y M D A 5 M D M 5 M i B p c D 9 4 a W Q 9 c G x w O n B y L 0 F 1 d G 9 S Z W 1 v d m V k Q 2 9 s d W 1 u c z E u e 1 N v d X J j Z S w x f S Z x d W 9 0 O y w m c X V v d D t T Z W N 0 a W 9 u M S 9 o d H R w c z p c X C 9 c X C 9 3 d 3 c g c 2 F t c 2 N s d W I g Y 2 9 t X F w v c 2 F t c 1 x c L 2 h v b W V w c m l k Z S 1 o Z G I t M T Z j d C 0 y N G 9 6 X F w v c H J v Z D I w M D k w M z k y I G l w P 3 h p Z D 1 w b H A 6 c H I v Q X V 0 b 1 J l b W 9 2 Z W R D b 2 x 1 b W 5 z M S 5 7 Q 2 x h c 3 N O Y W 1 l L D J 9 J n F 1 b 3 Q 7 L C Z x d W 9 0 O 1 N l Y 3 R p b 2 4 x L 2 h 0 d H B z O l x c L 1 x c L 3 d 3 d y B z Y W 1 z Y 2 x 1 Y i B j b 2 1 c X C 9 z Y W 1 z X F w v a G 9 t Z X B y a W R l L W h k Y i 0 x N m N 0 L T I 0 b 3 p c X C 9 w c m 9 k M j A w O T A z O T I g a X A / e G l k P X B s c D p w c i 9 B d X R v U m V t b 3 Z l Z E N v b H V t b n M x L n t J Z C w z f S Z x d W 9 0 O 1 0 s J n F 1 b 3 Q 7 U m V s Y X R p b 2 5 z a G l w S W 5 m b y Z x d W 9 0 O z p b X X 0 i I C 8 + P C 9 T d G F i b G V F b n R y a W V z P j w v S X R l b T 4 8 S X R l b T 4 8 S X R l b U x v Y 2 F 0 a W 9 u P j x J d G V t V H l w Z T 5 G b 3 J t d W x h P C 9 J d G V t V H l w Z T 4 8 S X R l b V B h d G g + U 2 V j d G l v b j E v a H R 0 c H M l M 0 E l M k Y l M k Z 3 d 3 c l M j B z Y W 1 z Y 2 x 1 Y i U y M G N v b S U y R n N h b X M l M k Z o b 2 1 l c H J p Z G U t a G R i L T E 2 Y 3 Q t M j R v e i U y R n B y b 2 Q y M D A 5 M D M 5 M i U y M G l w J T N G e G l k J T N E c G x w J T N B c H I v U 2 9 1 c m N l P C 9 J d G V t U G F 0 a D 4 8 L 0 l 0 Z W 1 M b 2 N h d G l v b j 4 8 U 3 R h Y m x l R W 5 0 c m l l c y A v P j w v S X R l b T 4 8 S X R l b T 4 8 S X R l b U x v Y 2 F 0 a W 9 u P j x J d G V t V H l w Z T 5 G b 3 J t d W x h P C 9 J d G V t V H l w Z T 4 8 S X R l b V B h d G g + U 2 V j d G l v b j E v R G 9 j d W 1 l b n Q 8 L 0 l 0 Z W 1 Q Y X R o P j w v S X R l b U x v Y 2 F 0 a W 9 u P j x T d G F i b G V F b n R y a W V z P j x F b n R y e S B U e X B l P S J J c 1 B y a X Z h d G U i I F Z h b H V l P S J s M C I g L z 4 8 R W 5 0 c n k g V H l w Z T 0 i T m F t Z V V w Z G F 0 Z W R B Z n R l c k Z p b G w i I F Z h b H V l P S J s M C 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F N 0 Y X R 1 c y I g V m F s d W U 9 I n N D b 2 1 w b G V 0 Z S I g L z 4 8 R W 5 0 c n k g V H l w Z T 0 i R m l s b E N v d W 5 0 I i B W Y W x 1 Z T 0 i b D E i I C 8 + P E V u d H J 5 I F R 5 c G U 9 I k Z p b G x F c n J v c k N v d W 5 0 I i B W Y W x 1 Z T 0 i b D A i I C 8 + P E V u d H J 5 I F R 5 c G U 9 I k Z p b G x D b 2 x 1 b W 5 U e X B l c y I g V m F s d W U 9 I n N C Z 1 l H I i A v P j x F b n R y e S B U e X B l P S J G a W x s Q 2 9 s d W 1 u T m F t Z X M i I F Z h b H V l P S J z W y Z x d W 9 0 O 0 t p b m Q m c X V v d D s s J n F 1 b 3 Q 7 T m F t Z S Z x d W 9 0 O y w m c X V v d D t U Z X h 0 J n F 1 b 3 Q 7 X S I g L z 4 8 R W 5 0 c n k g V H l w Z T 0 i R m l s b E V y c m 9 y Q 2 9 k Z S I g V m F s d W U 9 I n N V b m t u b 3 d u I i A v P j x F b n R y e S B U e X B l P S J G a W x s T G F z d F V w Z G F 0 Z W Q i I F Z h b H V l P S J k M j A x N y 0 w N S 0 w O F Q x N j o 1 M T o 1 M C 4 0 N T U 4 M T c 3 W i I g L z 4 8 R W 5 0 c n k g V H l w Z T 0 i R m l s b G V k Q 2 9 t c G x l d G V S Z X N 1 b H R U b 1 d v c m t z a G V l d C I g V m F s d W U 9 I m w x I i A v P j x F b n R y e S B U e X B l P S J B Z G R l Z F R v R G F 0 Y U 1 v Z G V s I i B W Y W x 1 Z T 0 i b D A i I C 8 + P E V u d H J 5 I F R 5 c G U 9 I l J l Y 2 9 2 Z X J 5 V G F y Z 2 V 0 U 2 h l Z X Q i I F Z h b H V l P S J z U 2 h l Z X Q 3 I i A v P j x F b n R y e S B U e X B l P S J S Z W N v d m V y e V R h c m d l d E N v b H V t b i I g V m F s d W U 9 I m w x I i A v P j x F b n R y e S B U e X B l P S J S Z W N v d m V y e V R h c m d l d F J v d y I g V m F s d W U 9 I m w x I i A v P j x F b n R y e S B U e X B l P S J S Z W x h d G l v b n N o a X B J b m Z v Q 2 9 u d G F p b m V y I i B W Y W x 1 Z T 0 i c 3 s m c X V v d D t j b 2 x 1 b W 5 D b 3 V u d C Z x d W 9 0 O z o z L C Z x d W 9 0 O 2 t l e U N v b H V t b k 5 h b W V z J n F 1 b 3 Q 7 O l t d L C Z x d W 9 0 O 3 F 1 Z X J 5 U m V s Y X R p b 2 5 z a G l w c y Z x d W 9 0 O z p b X S w m c X V v d D t j b 2 x 1 b W 5 J Z G V u d G l 0 a W V z J n F 1 b 3 Q 7 O l s m c X V v d D t T Z W N 0 a W 9 u M S 9 E b 2 N 1 b W V u d C 9 B d X R v U m V t b 3 Z l Z E N v b H V t b n M x L n t L a W 5 k L D B 9 J n F 1 b 3 Q 7 L C Z x d W 9 0 O 1 N l Y 3 R p b 2 4 x L 0 R v Y 3 V t Z W 5 0 L 0 F 1 d G 9 S Z W 1 v d m V k Q 2 9 s d W 1 u c z E u e 0 5 h b W U s M X 0 m c X V v d D s s J n F 1 b 3 Q 7 U 2 V j d G l v b j E v R G 9 j d W 1 l b n Q v Q X V 0 b 1 J l b W 9 2 Z W R D b 2 x 1 b W 5 z M S 5 7 V G V 4 d C w y f S Z x d W 9 0 O 1 0 s J n F 1 b 3 Q 7 Q 2 9 s d W 1 u Q 2 9 1 b n Q m c X V v d D s 6 M y w m c X V v d D t L Z X l D b 2 x 1 b W 5 O Y W 1 l c y Z x d W 9 0 O z p b X S w m c X V v d D t D b 2 x 1 b W 5 J Z G V u d G l 0 a W V z J n F 1 b 3 Q 7 O l s m c X V v d D t T Z W N 0 a W 9 u M S 9 E b 2 N 1 b W V u d C 9 B d X R v U m V t b 3 Z l Z E N v b H V t b n M x L n t L a W 5 k L D B 9 J n F 1 b 3 Q 7 L C Z x d W 9 0 O 1 N l Y 3 R p b 2 4 x L 0 R v Y 3 V t Z W 5 0 L 0 F 1 d G 9 S Z W 1 v d m V k Q 2 9 s d W 1 u c z E u e 0 5 h b W U s M X 0 m c X V v d D s s J n F 1 b 3 Q 7 U 2 V j d G l v b j E v R G 9 j d W 1 l b n Q v Q X V 0 b 1 J l b W 9 2 Z W R D b 2 x 1 b W 5 z M S 5 7 V G V 4 d C w y f S Z x d W 9 0 O 1 0 s J n F 1 b 3 Q 7 U m V s Y X R p b 2 5 z a G l w S W 5 m b y Z x d W 9 0 O z p b X X 0 i I C 8 + P C 9 T d G F i b G V F b n R y a W V z P j w v S X R l b T 4 8 S X R l b T 4 8 S X R l b U x v Y 2 F 0 a W 9 u P j x J d G V t V H l w Z T 5 G b 3 J t d W x h P C 9 J d G V t V H l w Z T 4 8 S X R l b V B h d G g + U 2 V j d G l v b j E v R G 9 j d W 1 l b n Q v U 2 9 1 c m N l P C 9 J d G V t U G F 0 a D 4 8 L 0 l 0 Z W 1 M b 2 N h d G l v b j 4 8 U 3 R h Y m x l R W 5 0 c m l l c y A v P j w v S X R l b T 4 8 S X R l b T 4 8 S X R l b U x v Y 2 F 0 a W 9 u P j x J d G V t V H l w Z T 5 G b 3 J t d W x h P C 9 J d G V t V H l w Z T 4 8 S X R l b V B h d G g + U 2 V j d G l v b j E v R G 9 j d W 1 l b n Q v R G F 0 Y T A 8 L 0 l 0 Z W 1 Q Y X R o P j w v S X R l b U x v Y 2 F 0 a W 9 u P j x T d G F i b G V F b n R y a W V z I C 8 + P C 9 J d G V t P j w v S X R l b X M + P C 9 M b 2 N h b F B h Y 2 t h Z 2 V N Z X R h Z G F 0 Y U Z p b G U + F g A A A F B L B Q Y A A A A A A A A A A A A A A A A A A A A A A A A m A Q A A A Q A A A N C M n d 8 B F d E R j H o A w E / C l + s B A A A A H d D w r E / t 1 U 6 l z 1 e H N M y I W A A A A A A C A A A A A A A Q Z g A A A A E A A C A A A A A g X K Z x v F K Q q P M K I 9 I n t E A j y U l h p x L L W Y J J P i R T T h r j T w A A A A A O g A A A A A I A A C A A A A B 1 e a 5 U H 0 k K g Q a e Q C e Y v N v a 5 6 G G g f K q d 8 y M 6 Z L D o k E h T 1 A A A A C b / l b N R w 2 z P L b e B 0 k M w J 2 w 2 k 7 k C r d W e e D 3 f B c K G / K w 3 x 5 Z k 5 G K Z q U t d F l v D G L S + T r L B L 1 t u 1 u / P m 2 8 A a v V + L I u N v 7 A L 7 6 c Q 9 w P 7 4 t n I B y e K k A A A A B 8 U O t x 1 6 2 N a n x y k R R C N V 2 j Z U o c m W R W 4 1 Q 5 7 a p Y L 9 H X T / 3 + k H e x y z F U O c D q U D e D f Q P 3 i m w X l b Y j 1 8 p 3 / E w 9 K b K 0 < / D a t a M a s h u p > 
</file>

<file path=customXml/itemProps1.xml><?xml version="1.0" encoding="utf-8"?>
<ds:datastoreItem xmlns:ds="http://schemas.openxmlformats.org/officeDocument/2006/customXml" ds:itemID="{F4C6ED4A-B44F-4871-9CFE-296C8E2BAA4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Used Cart Inspection</vt:lpstr>
      <vt:lpstr>'Used Cart Inspection'!Print_Area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Moore</dc:creator>
  <cp:lastModifiedBy>Bill Moore</cp:lastModifiedBy>
  <cp:lastPrinted>2017-11-09T01:44:56Z</cp:lastPrinted>
  <dcterms:created xsi:type="dcterms:W3CDTF">2017-02-26T00:59:50Z</dcterms:created>
  <dcterms:modified xsi:type="dcterms:W3CDTF">2017-11-10T17:37:38Z</dcterms:modified>
</cp:coreProperties>
</file>