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8625"/>
  <workbookPr defaultThemeVersion="166925"/>
  <mc:AlternateContent xmlns:mc="http://schemas.openxmlformats.org/markup-compatibility/2006">
    <mc:Choice Requires="x15">
      <x15ac:absPath xmlns:x15ac="http://schemas.microsoft.com/office/spreadsheetml/2010/11/ac" url="C:\Users\Bill_\OneDrive\Hot Dog Cart\Book w suppliments\Blog Downloads\MBP Blank Forms\"/>
    </mc:Choice>
  </mc:AlternateContent>
  <xr:revisionPtr revIDLastSave="50" documentId="9DD3E3A4D5CD251773BD9778587E360EC69F26B5" xr6:coauthVersionLast="24" xr6:coauthVersionMax="24" xr10:uidLastSave="{FEC49D56-1614-4F11-91E8-817A15C607B4}"/>
  <bookViews>
    <workbookView xWindow="0" yWindow="0" windowWidth="20400" windowHeight="8115" tabRatio="745" firstSheet="7" activeTab="7" xr2:uid="{00000000-000D-0000-FFFF-FFFF00000000}"/>
  </bookViews>
  <sheets>
    <sheet name="Introduction" sheetId="51" r:id="rId1"/>
    <sheet name="Daily Operations Checklist " sheetId="48" r:id="rId2"/>
    <sheet name="OP &amp; CL Time Goal Example" sheetId="49" r:id="rId3"/>
    <sheet name="Example Comment Card" sheetId="36" r:id="rId4"/>
    <sheet name="Example Mystery Shopper Form" sheetId="38" r:id="rId5"/>
    <sheet name="Application for Employment" sheetId="39" r:id="rId6"/>
    <sheet name="Guest recovery log" sheetId="37" r:id="rId7"/>
    <sheet name="Recipe Cost w suggest price" sheetId="40" r:id="rId8"/>
    <sheet name="Sales Tax Calculator" sheetId="29" r:id="rId9"/>
    <sheet name="Approved Supplier List" sheetId="42" r:id="rId10"/>
    <sheet name="Suggested Open Inventory $600" sheetId="43" r:id="rId11"/>
    <sheet name="Simple CashFlow Handwritten" sheetId="50" r:id="rId12"/>
    <sheet name="Blank CashFlow w formulas" sheetId="52" r:id="rId13"/>
    <sheet name="CashFlow with formulas" sheetId="32" r:id="rId14"/>
    <sheet name="Daily Inventory with formulas" sheetId="18" r:id="rId15"/>
    <sheet name="Count Down to Open" sheetId="21" r:id="rId16"/>
  </sheets>
  <definedNames>
    <definedName name="_xlnm._FilterDatabase" localSheetId="12" hidden="1">'Blank CashFlow w formulas'!$AK$10:$AR$10</definedName>
    <definedName name="_xlnm._FilterDatabase" localSheetId="13" hidden="1">'CashFlow with formulas'!$AK$10:$AR$10</definedName>
    <definedName name="_xlnm._FilterDatabase" localSheetId="14" hidden="1">'Daily Inventory with formulas'!#REF!</definedName>
    <definedName name="_xlnm._FilterDatabase" localSheetId="7" hidden="1">'Recipe Cost w suggest price'!$H$5:$U$5</definedName>
    <definedName name="_xlnm._FilterDatabase" localSheetId="11" hidden="1">'Simple CashFlow Handwritten'!$AK$10:$AR$10</definedName>
    <definedName name="_xlnm._FilterDatabase" localSheetId="10" hidden="1">'Suggested Open Inventory $600'!$A$1:$J$35</definedName>
    <definedName name="_xlnm.Print_Area" localSheetId="5">'Application for Employment'!$A$1:$AC$41</definedName>
    <definedName name="_xlnm.Print_Area" localSheetId="12">'Blank CashFlow w formulas'!$A$1:$AI$44</definedName>
    <definedName name="_xlnm.Print_Area" localSheetId="13">'CashFlow with formulas'!$A$1:$AI$44</definedName>
    <definedName name="_xlnm.Print_Area" localSheetId="14">'Daily Inventory with formulas'!$A$1:$I$45</definedName>
    <definedName name="_xlnm.Print_Area" localSheetId="1">'Daily Operations Checklist '!$B$1:$AC$141</definedName>
    <definedName name="_xlnm.Print_Area" localSheetId="3">'Example Comment Card'!$B$2:$R$60</definedName>
    <definedName name="_xlnm.Print_Area" localSheetId="6">'Guest recovery log'!$A$1:$H$47</definedName>
    <definedName name="_xlnm.Print_Area" localSheetId="0">Introduction!$B$2:$L$24</definedName>
    <definedName name="_xlnm.Print_Area" localSheetId="2">'OP &amp; CL Time Goal Example'!$A$1:$W$45</definedName>
    <definedName name="_xlnm.Print_Area" localSheetId="7">'Recipe Cost w suggest price'!$A$1:$O$58</definedName>
    <definedName name="_xlnm.Print_Area" localSheetId="11">'Simple CashFlow Handwritten'!$A$1:$AI$44</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2" i="52" l="1"/>
  <c r="X42" i="52"/>
  <c r="L42" i="52"/>
  <c r="U42" i="52" s="1"/>
  <c r="AA41" i="52"/>
  <c r="X41" i="52"/>
  <c r="L41" i="52"/>
  <c r="U41" i="52" s="1"/>
  <c r="AA40" i="52"/>
  <c r="X40" i="52"/>
  <c r="L40" i="52"/>
  <c r="U40" i="52" s="1"/>
  <c r="AA39" i="52"/>
  <c r="X39" i="52"/>
  <c r="L39" i="52"/>
  <c r="U39" i="52" s="1"/>
  <c r="AA38" i="52"/>
  <c r="X38" i="52"/>
  <c r="L38" i="52"/>
  <c r="U38" i="52" s="1"/>
  <c r="AA37" i="52"/>
  <c r="X37" i="52"/>
  <c r="U37" i="52"/>
  <c r="AD37" i="52" s="1"/>
  <c r="AG37" i="52" s="1"/>
  <c r="L37" i="52"/>
  <c r="AA36" i="52"/>
  <c r="L36" i="52"/>
  <c r="U36" i="52" s="1"/>
  <c r="AA35" i="52"/>
  <c r="L35" i="52"/>
  <c r="U35" i="52" s="1"/>
  <c r="AA34" i="52"/>
  <c r="L34" i="52"/>
  <c r="U34" i="52" s="1"/>
  <c r="AA33" i="52"/>
  <c r="L33" i="52"/>
  <c r="U33" i="52" s="1"/>
  <c r="AA32" i="52"/>
  <c r="L32" i="52"/>
  <c r="U32" i="52" s="1"/>
  <c r="AA31" i="52"/>
  <c r="L31" i="52"/>
  <c r="U31" i="52" s="1"/>
  <c r="AA30" i="52"/>
  <c r="L30" i="52"/>
  <c r="U30" i="52" s="1"/>
  <c r="AA29" i="52"/>
  <c r="U29" i="52"/>
  <c r="AD29" i="52" s="1"/>
  <c r="AG29" i="52" s="1"/>
  <c r="L29" i="52"/>
  <c r="AA28" i="52"/>
  <c r="L28" i="52"/>
  <c r="U28" i="52" s="1"/>
  <c r="AA27" i="52"/>
  <c r="L27" i="52"/>
  <c r="U27" i="52" s="1"/>
  <c r="AA26" i="52"/>
  <c r="L26" i="52"/>
  <c r="U26" i="52" s="1"/>
  <c r="AA25" i="52"/>
  <c r="L25" i="52"/>
  <c r="U25" i="52" s="1"/>
  <c r="AA24" i="52"/>
  <c r="L24" i="52"/>
  <c r="U24" i="52" s="1"/>
  <c r="AA23" i="52"/>
  <c r="L23" i="52"/>
  <c r="U23" i="52" s="1"/>
  <c r="AA22" i="52"/>
  <c r="L22" i="52"/>
  <c r="U22" i="52" s="1"/>
  <c r="AA21" i="52"/>
  <c r="U21" i="52"/>
  <c r="AD21" i="52" s="1"/>
  <c r="AG21" i="52" s="1"/>
  <c r="L21" i="52"/>
  <c r="AA20" i="52"/>
  <c r="L20" i="52"/>
  <c r="U20" i="52" s="1"/>
  <c r="AA19" i="52"/>
  <c r="L19" i="52"/>
  <c r="U19" i="52" s="1"/>
  <c r="AA18" i="52"/>
  <c r="L18" i="52"/>
  <c r="U18" i="52" s="1"/>
  <c r="AA17" i="52"/>
  <c r="L17" i="52"/>
  <c r="U17" i="52" s="1"/>
  <c r="AA16" i="52"/>
  <c r="L16" i="52"/>
  <c r="U16" i="52" s="1"/>
  <c r="AA15" i="52"/>
  <c r="L15" i="52"/>
  <c r="U15" i="52" s="1"/>
  <c r="AA14" i="52"/>
  <c r="L14" i="52"/>
  <c r="U14" i="52" s="1"/>
  <c r="AA13" i="52"/>
  <c r="U13" i="52"/>
  <c r="AD13" i="52" s="1"/>
  <c r="AG13" i="52" s="1"/>
  <c r="L13" i="52"/>
  <c r="AA12" i="52"/>
  <c r="L12" i="52"/>
  <c r="U12" i="52" s="1"/>
  <c r="AA11" i="52"/>
  <c r="L11" i="52"/>
  <c r="U11" i="52" s="1"/>
  <c r="AA8" i="52"/>
  <c r="AD8" i="52" s="1"/>
  <c r="C6" i="52"/>
  <c r="C7" i="52" s="1"/>
  <c r="C5" i="52"/>
  <c r="C4" i="52"/>
  <c r="AA43" i="52" l="1"/>
  <c r="AA44" i="52" s="1"/>
  <c r="AD15" i="52"/>
  <c r="AG15" i="52" s="1"/>
  <c r="AD23" i="52"/>
  <c r="AG23" i="52" s="1"/>
  <c r="AD31" i="52"/>
  <c r="AG31" i="52" s="1"/>
  <c r="AD42" i="52"/>
  <c r="AG42" i="52" s="1"/>
  <c r="AD17" i="52"/>
  <c r="AG17" i="52" s="1"/>
  <c r="AD25" i="52"/>
  <c r="AG25" i="52" s="1"/>
  <c r="AD33" i="52"/>
  <c r="AG33" i="52" s="1"/>
  <c r="AD40" i="52"/>
  <c r="AG40" i="52" s="1"/>
  <c r="AD41" i="52"/>
  <c r="AG41" i="52" s="1"/>
  <c r="AD11" i="52"/>
  <c r="AG11" i="52" s="1"/>
  <c r="AD19" i="52"/>
  <c r="AG19" i="52" s="1"/>
  <c r="AD27" i="52"/>
  <c r="AG27" i="52" s="1"/>
  <c r="AD35" i="52"/>
  <c r="AG35" i="52" s="1"/>
  <c r="AD38" i="52"/>
  <c r="AG38" i="52" s="1"/>
  <c r="AD39" i="52"/>
  <c r="AG39" i="52" s="1"/>
  <c r="X26" i="52"/>
  <c r="AD26" i="52"/>
  <c r="AG26" i="52" s="1"/>
  <c r="X12" i="52"/>
  <c r="AD12" i="52"/>
  <c r="AG12" i="52" s="1"/>
  <c r="X20" i="52"/>
  <c r="AD20" i="52"/>
  <c r="AG20" i="52" s="1"/>
  <c r="X28" i="52"/>
  <c r="AD28" i="52"/>
  <c r="AG28" i="52" s="1"/>
  <c r="X36" i="52"/>
  <c r="AD36" i="52"/>
  <c r="AG36" i="52" s="1"/>
  <c r="X18" i="52"/>
  <c r="AD18" i="52"/>
  <c r="AG18" i="52" s="1"/>
  <c r="X34" i="52"/>
  <c r="AD34" i="52"/>
  <c r="AG34" i="52" s="1"/>
  <c r="X14" i="52"/>
  <c r="AD14" i="52"/>
  <c r="AG14" i="52" s="1"/>
  <c r="X22" i="52"/>
  <c r="AD22" i="52"/>
  <c r="AG22" i="52" s="1"/>
  <c r="X30" i="52"/>
  <c r="AD30" i="52"/>
  <c r="AG30" i="52" s="1"/>
  <c r="X16" i="52"/>
  <c r="AD16" i="52"/>
  <c r="AG16" i="52" s="1"/>
  <c r="X24" i="52"/>
  <c r="AD24" i="52"/>
  <c r="AG24" i="52" s="1"/>
  <c r="X32" i="52"/>
  <c r="AD32" i="52"/>
  <c r="AG32" i="52" s="1"/>
  <c r="X11" i="52"/>
  <c r="X15" i="52"/>
  <c r="X19" i="52"/>
  <c r="X21" i="52"/>
  <c r="X23" i="52"/>
  <c r="X27" i="52"/>
  <c r="X31" i="52"/>
  <c r="X35" i="52"/>
  <c r="X13" i="52"/>
  <c r="X17" i="52"/>
  <c r="X25" i="52"/>
  <c r="X29" i="52"/>
  <c r="X33" i="52"/>
  <c r="G4" i="18"/>
  <c r="I4" i="18"/>
  <c r="G5" i="18"/>
  <c r="I5" i="18"/>
  <c r="G6" i="18"/>
  <c r="I6" i="18"/>
  <c r="G7" i="18"/>
  <c r="I7" i="18"/>
  <c r="G8" i="18"/>
  <c r="I8" i="18"/>
  <c r="G9" i="18"/>
  <c r="I9" i="18"/>
  <c r="G10" i="18"/>
  <c r="I10" i="18"/>
  <c r="G11" i="18"/>
  <c r="I11" i="18"/>
  <c r="G12" i="18"/>
  <c r="I12" i="18"/>
  <c r="G13" i="18"/>
  <c r="I13" i="18"/>
  <c r="G14" i="18"/>
  <c r="I14" i="18"/>
  <c r="G15" i="18"/>
  <c r="I15" i="18"/>
  <c r="G16" i="18"/>
  <c r="I16" i="18"/>
  <c r="G17" i="18"/>
  <c r="I17" i="18"/>
  <c r="G18" i="18"/>
  <c r="I18" i="18"/>
  <c r="G19" i="18"/>
  <c r="I19" i="18"/>
  <c r="G20" i="18"/>
  <c r="I20" i="18"/>
  <c r="G21" i="18"/>
  <c r="I21" i="18"/>
  <c r="G22" i="18"/>
  <c r="I22" i="18"/>
  <c r="G23" i="18"/>
  <c r="I23" i="18"/>
  <c r="G24" i="18"/>
  <c r="I24" i="18"/>
  <c r="G25" i="18"/>
  <c r="I25" i="18"/>
  <c r="G26" i="18"/>
  <c r="I26" i="18"/>
  <c r="G27" i="18"/>
  <c r="I27" i="18"/>
  <c r="G28" i="18"/>
  <c r="I28" i="18"/>
  <c r="G29" i="18"/>
  <c r="I29" i="18"/>
  <c r="G30" i="18"/>
  <c r="I30" i="18"/>
  <c r="G31" i="18"/>
  <c r="I31" i="18"/>
  <c r="G32" i="18"/>
  <c r="I32" i="18"/>
  <c r="G33" i="18"/>
  <c r="I33" i="18"/>
  <c r="G34" i="18"/>
  <c r="I34" i="18"/>
  <c r="G35" i="18"/>
  <c r="I35" i="18"/>
  <c r="G36" i="18"/>
  <c r="I36" i="18"/>
  <c r="G37" i="18"/>
  <c r="I37" i="18"/>
  <c r="G2" i="18"/>
  <c r="I2" i="18" s="1"/>
  <c r="X14" i="32"/>
  <c r="X37" i="32"/>
  <c r="X38" i="32"/>
  <c r="X39" i="32"/>
  <c r="X40" i="32"/>
  <c r="X41" i="32"/>
  <c r="X42"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12" i="32"/>
  <c r="AA13" i="32"/>
  <c r="AA43" i="32" s="1"/>
  <c r="AA44" i="32" s="1"/>
  <c r="AA14" i="32"/>
  <c r="AA11" i="32"/>
  <c r="L12" i="32"/>
  <c r="U12" i="32" s="1"/>
  <c r="L13" i="32"/>
  <c r="U13" i="32" s="1"/>
  <c r="X13" i="32" s="1"/>
  <c r="X43" i="32" s="1"/>
  <c r="X44" i="32" s="1"/>
  <c r="L14" i="32"/>
  <c r="U14" i="32" s="1"/>
  <c r="L15" i="32"/>
  <c r="U15" i="32" s="1"/>
  <c r="X15" i="32" s="1"/>
  <c r="L16" i="32"/>
  <c r="U16" i="32" s="1"/>
  <c r="X16" i="32" s="1"/>
  <c r="L17" i="32"/>
  <c r="U17" i="32" s="1"/>
  <c r="X17" i="32" s="1"/>
  <c r="L18" i="32"/>
  <c r="U18" i="32" s="1"/>
  <c r="X18" i="32" s="1"/>
  <c r="L19" i="32"/>
  <c r="U19" i="32" s="1"/>
  <c r="X19" i="32" s="1"/>
  <c r="L20" i="32"/>
  <c r="U20" i="32" s="1"/>
  <c r="X20" i="32" s="1"/>
  <c r="L21" i="32"/>
  <c r="U21" i="32" s="1"/>
  <c r="X21" i="32" s="1"/>
  <c r="L22" i="32"/>
  <c r="U22" i="32" s="1"/>
  <c r="X22" i="32" s="1"/>
  <c r="L23" i="32"/>
  <c r="U23" i="32" s="1"/>
  <c r="X23" i="32" s="1"/>
  <c r="L24" i="32"/>
  <c r="U24" i="32" s="1"/>
  <c r="X24" i="32" s="1"/>
  <c r="L25" i="32"/>
  <c r="U25" i="32"/>
  <c r="X25" i="32" s="1"/>
  <c r="L26" i="32"/>
  <c r="U26" i="32" s="1"/>
  <c r="X26" i="32" s="1"/>
  <c r="L27" i="32"/>
  <c r="U27" i="32" s="1"/>
  <c r="X27" i="32" s="1"/>
  <c r="L28" i="32"/>
  <c r="U28" i="32" s="1"/>
  <c r="X28" i="32" s="1"/>
  <c r="L29" i="32"/>
  <c r="U29" i="32" s="1"/>
  <c r="X29" i="32" s="1"/>
  <c r="L30" i="32"/>
  <c r="U30" i="32" s="1"/>
  <c r="X30" i="32" s="1"/>
  <c r="L31" i="32"/>
  <c r="U31" i="32" s="1"/>
  <c r="X31" i="32" s="1"/>
  <c r="L32" i="32"/>
  <c r="U32" i="32" s="1"/>
  <c r="X32" i="32" s="1"/>
  <c r="L33" i="32"/>
  <c r="U33" i="32" s="1"/>
  <c r="X33" i="32" s="1"/>
  <c r="L34" i="32"/>
  <c r="U34" i="32" s="1"/>
  <c r="X34" i="32" s="1"/>
  <c r="L35" i="32"/>
  <c r="U35" i="32" s="1"/>
  <c r="X35" i="32" s="1"/>
  <c r="L36" i="32"/>
  <c r="U36" i="32" s="1"/>
  <c r="X36" i="32" s="1"/>
  <c r="L37" i="32"/>
  <c r="U37" i="32" s="1"/>
  <c r="L38" i="32"/>
  <c r="U38" i="32" s="1"/>
  <c r="L39" i="32"/>
  <c r="U39" i="32" s="1"/>
  <c r="L40" i="32"/>
  <c r="U40" i="32"/>
  <c r="L41" i="32"/>
  <c r="U41" i="32" s="1"/>
  <c r="L42" i="32"/>
  <c r="U42" i="32" s="1"/>
  <c r="AA8" i="32"/>
  <c r="L11" i="32"/>
  <c r="U11" i="32" s="1"/>
  <c r="X11" i="32" s="1"/>
  <c r="C6" i="32"/>
  <c r="C5" i="32"/>
  <c r="AD44" i="52" l="1"/>
  <c r="X43" i="52"/>
  <c r="X44" i="52" s="1"/>
  <c r="AD12" i="32"/>
  <c r="X12" i="32"/>
  <c r="AD14" i="32"/>
  <c r="AG14" i="32" s="1"/>
  <c r="AD35" i="32"/>
  <c r="AG35" i="32" s="1"/>
  <c r="AD19" i="32"/>
  <c r="AG19" i="32" s="1"/>
  <c r="AD27" i="32"/>
  <c r="AG27" i="32" s="1"/>
  <c r="AD11" i="32"/>
  <c r="AG11" i="32" s="1"/>
  <c r="AD39" i="32"/>
  <c r="AG39" i="32" s="1"/>
  <c r="AD31" i="32"/>
  <c r="AG31" i="32" s="1"/>
  <c r="AD23" i="32"/>
  <c r="AG23" i="32" s="1"/>
  <c r="AD15" i="32"/>
  <c r="AG15" i="32" s="1"/>
  <c r="AD38" i="32"/>
  <c r="AG38" i="32" s="1"/>
  <c r="AD30" i="32"/>
  <c r="AG30" i="32" s="1"/>
  <c r="AD22" i="32"/>
  <c r="AG22" i="32" s="1"/>
  <c r="AD42" i="32"/>
  <c r="AG42" i="32" s="1"/>
  <c r="AD34" i="32"/>
  <c r="AG34" i="32" s="1"/>
  <c r="AD26" i="32"/>
  <c r="AG26" i="32" s="1"/>
  <c r="AD18" i="32"/>
  <c r="AG18" i="32" s="1"/>
  <c r="AD41" i="32"/>
  <c r="AG41" i="32" s="1"/>
  <c r="AD37" i="32"/>
  <c r="AG37" i="32" s="1"/>
  <c r="AD33" i="32"/>
  <c r="AG33" i="32" s="1"/>
  <c r="AD29" i="32"/>
  <c r="AG29" i="32" s="1"/>
  <c r="AD25" i="32"/>
  <c r="AG25" i="32" s="1"/>
  <c r="AD21" i="32"/>
  <c r="AG21" i="32" s="1"/>
  <c r="AD17" i="32"/>
  <c r="AG17" i="32" s="1"/>
  <c r="AD13" i="32"/>
  <c r="AG13" i="32" s="1"/>
  <c r="AD40" i="32"/>
  <c r="AG40" i="32" s="1"/>
  <c r="AD36" i="32"/>
  <c r="AG36" i="32" s="1"/>
  <c r="AD32" i="32"/>
  <c r="AG32" i="32" s="1"/>
  <c r="AD28" i="32"/>
  <c r="AG28" i="32" s="1"/>
  <c r="AD24" i="32"/>
  <c r="AG24" i="32" s="1"/>
  <c r="AD20" i="32"/>
  <c r="AG20" i="32" s="1"/>
  <c r="AD16" i="32"/>
  <c r="AG16" i="32" s="1"/>
  <c r="AG12" i="32"/>
  <c r="AD8" i="32"/>
  <c r="AD44" i="32" l="1"/>
  <c r="F5" i="43" l="1"/>
  <c r="F6" i="43"/>
  <c r="F7" i="43"/>
  <c r="I7" i="43" s="1"/>
  <c r="F8" i="43"/>
  <c r="F9" i="43"/>
  <c r="I9" i="43" s="1"/>
  <c r="F10" i="43"/>
  <c r="F11" i="43"/>
  <c r="F12" i="43"/>
  <c r="F13" i="43"/>
  <c r="F14" i="43"/>
  <c r="F15" i="43"/>
  <c r="F16" i="43"/>
  <c r="I16" i="43" s="1"/>
  <c r="F17" i="43"/>
  <c r="F18" i="43"/>
  <c r="F19" i="43"/>
  <c r="I19" i="43" s="1"/>
  <c r="F20" i="43"/>
  <c r="F21" i="43"/>
  <c r="G21" i="43" s="1"/>
  <c r="F22" i="43"/>
  <c r="I22" i="43" s="1"/>
  <c r="F23" i="43"/>
  <c r="F24" i="43"/>
  <c r="F25" i="43"/>
  <c r="I25" i="43" s="1"/>
  <c r="F26" i="43"/>
  <c r="F27" i="43"/>
  <c r="I27" i="43" s="1"/>
  <c r="F28" i="43"/>
  <c r="F29" i="43"/>
  <c r="F30" i="43"/>
  <c r="F31" i="43"/>
  <c r="F32" i="43"/>
  <c r="F33" i="43"/>
  <c r="F34" i="43"/>
  <c r="F35" i="43"/>
  <c r="F37" i="43"/>
  <c r="F38" i="43"/>
  <c r="F39" i="43"/>
  <c r="H39" i="43" s="1"/>
  <c r="F40" i="43"/>
  <c r="G40" i="43" s="1"/>
  <c r="F41" i="43"/>
  <c r="F42" i="43"/>
  <c r="F43" i="43"/>
  <c r="G43" i="43" s="1"/>
  <c r="F44" i="43"/>
  <c r="G44" i="43" s="1"/>
  <c r="F45" i="43"/>
  <c r="F2" i="43"/>
  <c r="F3" i="43"/>
  <c r="F4" i="43"/>
  <c r="H4" i="43" s="1"/>
  <c r="G58" i="43"/>
  <c r="G57" i="43"/>
  <c r="G56" i="43"/>
  <c r="G55" i="43"/>
  <c r="G54" i="43"/>
  <c r="G53" i="43"/>
  <c r="G52" i="43"/>
  <c r="G51" i="43"/>
  <c r="G50" i="43"/>
  <c r="G68" i="43" s="1"/>
  <c r="H42" i="43"/>
  <c r="H38" i="43"/>
  <c r="G38" i="43"/>
  <c r="H26" i="43"/>
  <c r="E23" i="43"/>
  <c r="E5" i="43"/>
  <c r="E2" i="43"/>
  <c r="H40" i="43" l="1"/>
  <c r="I42" i="43"/>
  <c r="J42" i="43" s="1"/>
  <c r="I38" i="43"/>
  <c r="I26" i="43"/>
  <c r="I40" i="43"/>
  <c r="J40" i="43" s="1"/>
  <c r="I4" i="43"/>
  <c r="J4" i="43" s="1"/>
  <c r="I39" i="43"/>
  <c r="J39" i="43" s="1"/>
  <c r="J26" i="43"/>
  <c r="G37" i="43"/>
  <c r="G41" i="43"/>
  <c r="G42" i="43"/>
  <c r="G45" i="43"/>
  <c r="H33" i="43"/>
  <c r="I33" i="43" s="1"/>
  <c r="H37" i="43"/>
  <c r="I37" i="43" s="1"/>
  <c r="J38" i="43"/>
  <c r="H41" i="43"/>
  <c r="H45" i="43"/>
  <c r="I45" i="43" s="1"/>
  <c r="G39" i="43"/>
  <c r="H44" i="43"/>
  <c r="H43" i="43"/>
  <c r="G4" i="43"/>
  <c r="G5" i="43"/>
  <c r="H5" i="43"/>
  <c r="E3" i="43"/>
  <c r="G2" i="43"/>
  <c r="H2" i="43"/>
  <c r="I2" i="43" s="1"/>
  <c r="G23" i="43"/>
  <c r="E20" i="43"/>
  <c r="G26" i="43"/>
  <c r="G33" i="43"/>
  <c r="E21" i="43"/>
  <c r="H21" i="43"/>
  <c r="H23" i="43"/>
  <c r="E32" i="43"/>
  <c r="E26" i="43"/>
  <c r="E33" i="43"/>
  <c r="I44" i="43" l="1"/>
  <c r="J44" i="43" s="1"/>
  <c r="J2" i="43"/>
  <c r="J45" i="43"/>
  <c r="J37" i="43"/>
  <c r="I21" i="43"/>
  <c r="J21" i="43" s="1"/>
  <c r="I41" i="43"/>
  <c r="J41" i="43" s="1"/>
  <c r="J33" i="43"/>
  <c r="I43" i="43"/>
  <c r="J43" i="43" s="1"/>
  <c r="I23" i="43"/>
  <c r="J23" i="43" s="1"/>
  <c r="I5" i="43"/>
  <c r="J5" i="43" s="1"/>
  <c r="E8" i="43"/>
  <c r="E10" i="43"/>
  <c r="E28" i="43"/>
  <c r="G20" i="43"/>
  <c r="H20" i="43"/>
  <c r="G3" i="43"/>
  <c r="H3" i="43"/>
  <c r="E11" i="43"/>
  <c r="H32" i="43"/>
  <c r="G32" i="43"/>
  <c r="E6" i="43"/>
  <c r="E18" i="43"/>
  <c r="E29" i="43"/>
  <c r="E12" i="43"/>
  <c r="E17" i="43"/>
  <c r="E14" i="43"/>
  <c r="E13" i="43"/>
  <c r="E15" i="43"/>
  <c r="I20" i="43" l="1"/>
  <c r="J20" i="43" s="1"/>
  <c r="I32" i="43"/>
  <c r="J32" i="43" s="1"/>
  <c r="I3" i="43"/>
  <c r="J3" i="43" s="1"/>
  <c r="H6" i="43"/>
  <c r="G6" i="43"/>
  <c r="H17" i="43"/>
  <c r="G17" i="43"/>
  <c r="G29" i="43"/>
  <c r="H29" i="43"/>
  <c r="E34" i="43"/>
  <c r="G10" i="43"/>
  <c r="H10" i="43"/>
  <c r="G15" i="43"/>
  <c r="H15" i="43"/>
  <c r="G13" i="43"/>
  <c r="H13" i="43"/>
  <c r="G18" i="43"/>
  <c r="H18" i="43"/>
  <c r="E35" i="43"/>
  <c r="G11" i="43"/>
  <c r="H11" i="43"/>
  <c r="E30" i="43"/>
  <c r="E31" i="43"/>
  <c r="E24" i="43"/>
  <c r="H12" i="43"/>
  <c r="G12" i="43"/>
  <c r="H28" i="43"/>
  <c r="G28" i="43"/>
  <c r="G14" i="43"/>
  <c r="H14" i="43"/>
  <c r="G8" i="43"/>
  <c r="H8" i="43"/>
  <c r="I8" i="43" l="1"/>
  <c r="J8" i="43" s="1"/>
  <c r="I12" i="43"/>
  <c r="J12" i="43" s="1"/>
  <c r="I18" i="43"/>
  <c r="J18" i="43" s="1"/>
  <c r="I29" i="43"/>
  <c r="J29" i="43" s="1"/>
  <c r="I6" i="43"/>
  <c r="J6" i="43" s="1"/>
  <c r="I14" i="43"/>
  <c r="J14" i="43" s="1"/>
  <c r="I11" i="43"/>
  <c r="J11" i="43" s="1"/>
  <c r="I15" i="43"/>
  <c r="J15" i="43" s="1"/>
  <c r="I10" i="43"/>
  <c r="J10" i="43" s="1"/>
  <c r="I17" i="43"/>
  <c r="J17" i="43" s="1"/>
  <c r="I28" i="43"/>
  <c r="J28" i="43" s="1"/>
  <c r="I13" i="43"/>
  <c r="J13" i="43" s="1"/>
  <c r="H24" i="43"/>
  <c r="G24" i="43"/>
  <c r="G31" i="43"/>
  <c r="H31" i="43"/>
  <c r="H35" i="43"/>
  <c r="G35" i="43"/>
  <c r="H30" i="43"/>
  <c r="G30" i="43"/>
  <c r="H34" i="43"/>
  <c r="G34" i="43"/>
  <c r="I30" i="43" l="1"/>
  <c r="J30" i="43" s="1"/>
  <c r="I35" i="43"/>
  <c r="J35" i="43" s="1"/>
  <c r="I34" i="43"/>
  <c r="J34" i="43" s="1"/>
  <c r="I31" i="43"/>
  <c r="J31" i="43" s="1"/>
  <c r="I24" i="43"/>
  <c r="J24" i="43" s="1"/>
  <c r="G46" i="43"/>
  <c r="J46" i="43" l="1"/>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I56" i="40" s="1"/>
  <c r="G8" i="40"/>
  <c r="I8" i="40" s="1"/>
  <c r="G7" i="40"/>
  <c r="I7" i="40"/>
  <c r="I54" i="40" l="1"/>
  <c r="I50" i="40"/>
  <c r="I49" i="40"/>
  <c r="I48" i="40"/>
  <c r="I47" i="40"/>
  <c r="I44" i="40"/>
  <c r="I43" i="40"/>
  <c r="I42" i="40"/>
  <c r="I41" i="40"/>
  <c r="I39" i="40"/>
  <c r="I38" i="40"/>
  <c r="I36" i="40"/>
  <c r="I35" i="40"/>
  <c r="I34" i="40"/>
  <c r="I33" i="40"/>
  <c r="I31" i="40"/>
  <c r="I30" i="40"/>
  <c r="I28" i="40"/>
  <c r="I27" i="40"/>
  <c r="I24" i="40"/>
  <c r="I23" i="40"/>
  <c r="I22" i="40"/>
  <c r="I21" i="40"/>
  <c r="I19" i="40"/>
  <c r="I18" i="40"/>
  <c r="I17" i="40"/>
  <c r="I16" i="40"/>
  <c r="I13" i="40"/>
  <c r="I12" i="40"/>
  <c r="I11" i="40"/>
  <c r="I9" i="40"/>
  <c r="I10" i="40" l="1"/>
  <c r="I14" i="40"/>
  <c r="I53" i="40"/>
  <c r="I20" i="40"/>
  <c r="I26" i="40"/>
  <c r="I32" i="40"/>
  <c r="I40" i="40"/>
  <c r="I46" i="40"/>
  <c r="I15" i="40"/>
  <c r="I52" i="40"/>
  <c r="I25" i="40"/>
  <c r="I29" i="40"/>
  <c r="I37" i="40"/>
  <c r="I45" i="40"/>
  <c r="I51" i="40"/>
  <c r="I55" i="40"/>
  <c r="I58" i="40" l="1"/>
  <c r="K12" i="40"/>
  <c r="O8" i="40" s="1"/>
  <c r="L12" i="40"/>
  <c r="L13" i="40"/>
  <c r="K13" i="40"/>
  <c r="O35" i="40" l="1"/>
  <c r="O26" i="40"/>
  <c r="O13" i="40"/>
  <c r="O58" i="40"/>
  <c r="O45" i="40"/>
  <c r="O32" i="40"/>
  <c r="O39" i="40"/>
  <c r="O30" i="40"/>
  <c r="O17" i="40"/>
  <c r="O7" i="40"/>
  <c r="O49" i="40"/>
  <c r="O36" i="40"/>
  <c r="K17" i="40"/>
  <c r="O55" i="40"/>
  <c r="O23" i="40"/>
  <c r="O46" i="40"/>
  <c r="O14" i="40"/>
  <c r="O33" i="40"/>
  <c r="O52" i="40"/>
  <c r="O20" i="40"/>
  <c r="O51" i="40"/>
  <c r="O19" i="40"/>
  <c r="O42" i="40"/>
  <c r="O10" i="40"/>
  <c r="O29" i="40"/>
  <c r="O48" i="40"/>
  <c r="O16" i="40"/>
  <c r="O47" i="40"/>
  <c r="O31" i="40"/>
  <c r="O15" i="40"/>
  <c r="O54" i="40"/>
  <c r="O38" i="40"/>
  <c r="O22" i="40"/>
  <c r="O57" i="40"/>
  <c r="O41" i="40"/>
  <c r="O25" i="40"/>
  <c r="O9" i="40"/>
  <c r="O44" i="40"/>
  <c r="O28" i="40"/>
  <c r="O12" i="40"/>
  <c r="O43" i="40"/>
  <c r="O27" i="40"/>
  <c r="O11" i="40"/>
  <c r="O50" i="40"/>
  <c r="O34" i="40"/>
  <c r="O18" i="40"/>
  <c r="O53" i="40"/>
  <c r="O37" i="40"/>
  <c r="O21" i="40"/>
  <c r="O56" i="40"/>
  <c r="O40" i="40"/>
  <c r="O24" i="40"/>
  <c r="I3" i="18" l="1"/>
  <c r="G3" i="18"/>
  <c r="C4" i="29"/>
  <c r="D4" i="29" s="1"/>
  <c r="C4" i="32" l="1"/>
  <c r="C7"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N3" authorId="0" shapeId="0" xr:uid="{00000000-0006-0000-0500-000001000000}">
      <text>
        <r>
          <rPr>
            <b/>
            <sz val="9"/>
            <color indexed="81"/>
            <rFont val="Tahoma"/>
            <family val="2"/>
          </rPr>
          <t>Bill Moore:</t>
        </r>
        <r>
          <rPr>
            <sz val="9"/>
            <color indexed="81"/>
            <rFont val="Tahoma"/>
            <family val="2"/>
          </rPr>
          <t xml:space="preserve">
This Area will highlight all costs between 25% and 35%
</t>
        </r>
      </text>
    </comment>
    <comment ref="B5" authorId="0" shapeId="0" xr:uid="{00000000-0006-0000-0500-000002000000}">
      <text>
        <r>
          <rPr>
            <b/>
            <sz val="9"/>
            <color indexed="81"/>
            <rFont val="Tahoma"/>
            <family val="2"/>
          </rPr>
          <t>Bill Moore:</t>
        </r>
        <r>
          <rPr>
            <sz val="9"/>
            <color indexed="81"/>
            <rFont val="Tahoma"/>
            <family val="2"/>
          </rPr>
          <t xml:space="preserve">
This is the amount you expect to put on your finished menu item</t>
        </r>
      </text>
    </comment>
    <comment ref="C5" authorId="0" shapeId="0" xr:uid="{00000000-0006-0000-0500-000003000000}">
      <text>
        <r>
          <rPr>
            <b/>
            <sz val="9"/>
            <color indexed="81"/>
            <rFont val="Tahoma"/>
            <family val="2"/>
          </rPr>
          <t>Bill Moore:</t>
        </r>
        <r>
          <rPr>
            <sz val="9"/>
            <color indexed="81"/>
            <rFont val="Tahoma"/>
            <family val="2"/>
          </rPr>
          <t xml:space="preserve">
You don't have to fill this out. But if you are testing and pricing different brands this will help you remember what is what</t>
        </r>
      </text>
    </comment>
    <comment ref="D5" authorId="0" shapeId="0" xr:uid="{00000000-0006-0000-0500-000004000000}">
      <text>
        <r>
          <rPr>
            <b/>
            <sz val="9"/>
            <color indexed="81"/>
            <rFont val="Tahoma"/>
            <family val="2"/>
          </rPr>
          <t>Bill Moore:</t>
        </r>
        <r>
          <rPr>
            <sz val="9"/>
            <color indexed="81"/>
            <rFont val="Tahoma"/>
            <family val="2"/>
          </rPr>
          <t xml:space="preserve">
List by the common name you will remember. Hot dog, Hamburger patty, hot dog bun etc.
</t>
        </r>
      </text>
    </comment>
    <comment ref="E5" authorId="0" shapeId="0" xr:uid="{00000000-0006-0000-0500-000005000000}">
      <text>
        <r>
          <rPr>
            <b/>
            <sz val="9"/>
            <color indexed="81"/>
            <rFont val="Tahoma"/>
            <family val="2"/>
          </rPr>
          <t>Bill Moore:</t>
        </r>
        <r>
          <rPr>
            <sz val="9"/>
            <color indexed="81"/>
            <rFont val="Tahoma"/>
            <family val="2"/>
          </rPr>
          <t xml:space="preserve">
List how many portions you expect for each case. i.e. a case of 80 hot dogs will yield 80 portions. A gallon of Mayo will yield 170 portions at 3/4 oz each.</t>
        </r>
      </text>
    </comment>
    <comment ref="F5" authorId="0" shapeId="0" xr:uid="{00000000-0006-0000-0500-000006000000}">
      <text>
        <r>
          <rPr>
            <b/>
            <sz val="9"/>
            <color indexed="81"/>
            <rFont val="Tahoma"/>
            <family val="2"/>
          </rPr>
          <t>Bill Moore:</t>
        </r>
        <r>
          <rPr>
            <sz val="9"/>
            <color indexed="81"/>
            <rFont val="Tahoma"/>
            <family val="2"/>
          </rPr>
          <t xml:space="preserve">
case cost from your supplier</t>
        </r>
      </text>
    </comment>
    <comment ref="G5" authorId="0" shapeId="0" xr:uid="{00000000-0006-0000-0500-000007000000}">
      <text>
        <r>
          <rPr>
            <b/>
            <sz val="9"/>
            <color indexed="81"/>
            <rFont val="Tahoma"/>
            <family val="2"/>
          </rPr>
          <t>Bill Moore:</t>
        </r>
        <r>
          <rPr>
            <sz val="9"/>
            <color indexed="81"/>
            <rFont val="Tahoma"/>
            <family val="2"/>
          </rPr>
          <t xml:space="preserve">
case cost divided by case size
</t>
        </r>
      </text>
    </comment>
    <comment ref="H5" authorId="0" shapeId="0" xr:uid="{00000000-0006-0000-0500-000008000000}">
      <text>
        <r>
          <rPr>
            <b/>
            <sz val="9"/>
            <color indexed="81"/>
            <rFont val="Tahoma"/>
            <family val="2"/>
          </rPr>
          <t>Bill Moore:</t>
        </r>
        <r>
          <rPr>
            <sz val="9"/>
            <color indexed="81"/>
            <rFont val="Tahoma"/>
            <family val="2"/>
          </rPr>
          <t xml:space="preserve">
how of this product are included in the menu item recipe? i.e. a hot dog will have "1" hot dog and "1" bun whereas a double cheeseburger will have "1" bun, "2" cheese slices and "2" hamburger patties
</t>
        </r>
      </text>
    </comment>
    <comment ref="I5" authorId="0" shapeId="0" xr:uid="{00000000-0006-0000-0500-000009000000}">
      <text>
        <r>
          <rPr>
            <b/>
            <sz val="9"/>
            <color indexed="81"/>
            <rFont val="Tahoma"/>
            <family val="2"/>
          </rPr>
          <t>Bill Moore:</t>
        </r>
        <r>
          <rPr>
            <sz val="9"/>
            <color indexed="81"/>
            <rFont val="Tahoma"/>
            <family val="2"/>
          </rPr>
          <t xml:space="preserve">
Total cost of each different portion
 on this recipe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A4" authorId="0" shapeId="0" xr:uid="{00000000-0006-0000-0600-000001000000}">
      <text>
        <r>
          <rPr>
            <b/>
            <sz val="9"/>
            <color indexed="81"/>
            <rFont val="Tahoma"/>
            <family val="2"/>
          </rPr>
          <t>Bill Moore:</t>
        </r>
        <r>
          <rPr>
            <sz val="9"/>
            <color indexed="81"/>
            <rFont val="Tahoma"/>
            <family val="2"/>
          </rPr>
          <t xml:space="preserve">
Enter Total Sales</t>
        </r>
      </text>
    </comment>
    <comment ref="B4" authorId="0" shapeId="0" xr:uid="{00000000-0006-0000-0600-000002000000}">
      <text>
        <r>
          <rPr>
            <b/>
            <sz val="9"/>
            <color indexed="81"/>
            <rFont val="Tahoma"/>
            <family val="2"/>
          </rPr>
          <t>Bill Moore:</t>
        </r>
        <r>
          <rPr>
            <sz val="9"/>
            <color indexed="81"/>
            <rFont val="Tahoma"/>
            <family val="2"/>
          </rPr>
          <t xml:space="preserve">
Total of your states, county and local sales tax as a percentage. Example 8.25% enter in as 8.25 and hit "ENTER" key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B2" authorId="0" shapeId="0" xr:uid="{00000000-0006-0000-0800-000001000000}">
      <text>
        <r>
          <rPr>
            <b/>
            <sz val="9"/>
            <color indexed="81"/>
            <rFont val="Tahoma"/>
            <charset val="1"/>
          </rPr>
          <t>Bill Moore:</t>
        </r>
        <r>
          <rPr>
            <sz val="9"/>
            <color indexed="81"/>
            <rFont val="Tahoma"/>
            <charset val="1"/>
          </rPr>
          <t xml:space="preserve">
Yellow cells are your portions per case, cost per case and your projected use  white cells have formulas in them and should not be used to input information.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C2" authorId="0" shapeId="0" xr:uid="{10C4E7D1-C9A6-4807-B001-2E8AD0BCCA4D}">
      <text>
        <r>
          <rPr>
            <b/>
            <sz val="9"/>
            <color indexed="81"/>
            <rFont val="Tahoma"/>
            <charset val="1"/>
          </rPr>
          <t>Bill Moore:</t>
        </r>
        <r>
          <rPr>
            <sz val="9"/>
            <color indexed="81"/>
            <rFont val="Tahoma"/>
            <charset val="1"/>
          </rPr>
          <t xml:space="preserve">
Enter as xx.xx</t>
        </r>
      </text>
    </comment>
    <comment ref="Q2" authorId="0" shapeId="0" xr:uid="{EB7E2D71-9B73-47DB-AB15-85B66A103A2E}">
      <text>
        <r>
          <rPr>
            <b/>
            <sz val="9"/>
            <color indexed="81"/>
            <rFont val="Tahoma"/>
            <charset val="1"/>
          </rPr>
          <t>Bill Moore:</t>
        </r>
        <r>
          <rPr>
            <sz val="9"/>
            <color indexed="81"/>
            <rFont val="Tahoma"/>
            <charset val="1"/>
          </rPr>
          <t xml:space="preserve">
Enter total from reciept paid in cash
</t>
        </r>
      </text>
    </comment>
    <comment ref="C3" authorId="0" shapeId="0" xr:uid="{FAAD4250-BD4D-4E9D-872B-85138AA4A86B}">
      <text>
        <r>
          <rPr>
            <b/>
            <sz val="9"/>
            <color indexed="81"/>
            <rFont val="Tahoma"/>
            <charset val="1"/>
          </rPr>
          <t>Bill Moore:</t>
        </r>
        <r>
          <rPr>
            <sz val="9"/>
            <color indexed="81"/>
            <rFont val="Tahoma"/>
            <charset val="1"/>
          </rPr>
          <t xml:space="preserve">
Total cash and credit cards collected</t>
        </r>
      </text>
    </comment>
    <comment ref="U8" authorId="0" shapeId="0" xr:uid="{A7764441-2F40-4226-A076-E9F5EB5850B5}">
      <text>
        <r>
          <rPr>
            <b/>
            <sz val="9"/>
            <color indexed="81"/>
            <rFont val="Tahoma"/>
            <charset val="1"/>
          </rPr>
          <t>Bill Moore:</t>
        </r>
        <r>
          <rPr>
            <sz val="9"/>
            <color indexed="81"/>
            <rFont val="Tahoma"/>
            <charset val="1"/>
          </rPr>
          <t xml:space="preserve">
Enter your sales projection for your next business day</t>
        </r>
      </text>
    </comment>
    <comment ref="A10" authorId="0" shapeId="0" xr:uid="{DD283AF6-A4BD-4727-96F8-DB251672539B}">
      <text>
        <r>
          <rPr>
            <b/>
            <sz val="9"/>
            <color indexed="81"/>
            <rFont val="Tahoma"/>
            <charset val="1"/>
          </rPr>
          <t>Bill Moore:</t>
        </r>
        <r>
          <rPr>
            <sz val="9"/>
            <color indexed="81"/>
            <rFont val="Tahoma"/>
            <charset val="1"/>
          </rPr>
          <t xml:space="preserve">
Food or paper item common name</t>
        </r>
      </text>
    </comment>
    <comment ref="B10" authorId="0" shapeId="0" xr:uid="{7ECC61C8-5A0A-4BCB-BD9E-03882A7D20CD}">
      <text>
        <r>
          <rPr>
            <b/>
            <sz val="9"/>
            <color indexed="81"/>
            <rFont val="Tahoma"/>
            <charset val="1"/>
          </rPr>
          <t>Bill Moore:</t>
        </r>
        <r>
          <rPr>
            <sz val="9"/>
            <color indexed="81"/>
            <rFont val="Tahoma"/>
            <charset val="1"/>
          </rPr>
          <t xml:space="preserve">
cost per case</t>
        </r>
      </text>
    </comment>
    <comment ref="C10" authorId="0" shapeId="0" xr:uid="{16102999-BCCA-4338-A068-0044BECC749E}">
      <text>
        <r>
          <rPr>
            <b/>
            <sz val="9"/>
            <color indexed="81"/>
            <rFont val="Tahoma"/>
            <charset val="1"/>
          </rPr>
          <t>Bill Moore:</t>
        </r>
        <r>
          <rPr>
            <sz val="9"/>
            <color indexed="81"/>
            <rFont val="Tahoma"/>
            <charset val="1"/>
          </rPr>
          <t xml:space="preserve">
serving portions per case</t>
        </r>
      </text>
    </comment>
    <comment ref="F10" authorId="0" shapeId="0" xr:uid="{98CD0EB9-50FA-4716-BE78-E4A74677948D}">
      <text>
        <r>
          <rPr>
            <b/>
            <sz val="9"/>
            <color indexed="81"/>
            <rFont val="Tahoma"/>
            <charset val="1"/>
          </rPr>
          <t>Bill Moore:</t>
        </r>
        <r>
          <rPr>
            <sz val="9"/>
            <color indexed="81"/>
            <rFont val="Tahoma"/>
            <charset val="1"/>
          </rPr>
          <t xml:space="preserve">
Last business day's END inventory</t>
        </r>
      </text>
    </comment>
    <comment ref="I10" authorId="0" shapeId="0" xr:uid="{ED30AA36-5D7D-4E98-B73A-9FEC5AC2DC42}">
      <text>
        <r>
          <rPr>
            <b/>
            <sz val="9"/>
            <color indexed="81"/>
            <rFont val="Tahoma"/>
            <charset val="1"/>
          </rPr>
          <t>Bill Moore:
Total of purchased servings</t>
        </r>
      </text>
    </comment>
    <comment ref="O10" authorId="0" shapeId="0" xr:uid="{B3B5D2A6-85C2-4087-95A3-F0C9359F7C61}">
      <text>
        <r>
          <rPr>
            <b/>
            <sz val="9"/>
            <color indexed="81"/>
            <rFont val="Tahoma"/>
            <charset val="1"/>
          </rPr>
          <t>Bill Moore:</t>
        </r>
        <r>
          <rPr>
            <sz val="9"/>
            <color indexed="81"/>
            <rFont val="Tahoma"/>
            <charset val="1"/>
          </rPr>
          <t xml:space="preserve">
Ending Inventory count</t>
        </r>
      </text>
    </comment>
    <comment ref="R10" authorId="0" shapeId="0" xr:uid="{9E8CF9BB-5E78-4068-86A0-C48D73A0DF02}">
      <text>
        <r>
          <rPr>
            <b/>
            <sz val="9"/>
            <color indexed="81"/>
            <rFont val="Tahoma"/>
            <charset val="1"/>
          </rPr>
          <t>Bill Moore:</t>
        </r>
        <r>
          <rPr>
            <sz val="9"/>
            <color indexed="81"/>
            <rFont val="Tahoma"/>
            <charset val="1"/>
          </rPr>
          <t xml:space="preserve">
Items wasted or replaced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C2" authorId="0" shapeId="0" xr:uid="{DB82CE1A-CF76-44D0-9782-853D33BD306A}">
      <text>
        <r>
          <rPr>
            <b/>
            <sz val="9"/>
            <color indexed="81"/>
            <rFont val="Tahoma"/>
            <charset val="1"/>
          </rPr>
          <t>Bill Moore:</t>
        </r>
        <r>
          <rPr>
            <sz val="9"/>
            <color indexed="81"/>
            <rFont val="Tahoma"/>
            <charset val="1"/>
          </rPr>
          <t xml:space="preserve">
Enter as xx.xx</t>
        </r>
      </text>
    </comment>
    <comment ref="Q2" authorId="0" shapeId="0" xr:uid="{EE93DF92-89E8-400D-9DA0-F0C6839F0CDF}">
      <text>
        <r>
          <rPr>
            <b/>
            <sz val="9"/>
            <color indexed="81"/>
            <rFont val="Tahoma"/>
            <charset val="1"/>
          </rPr>
          <t>Bill Moore:</t>
        </r>
        <r>
          <rPr>
            <sz val="9"/>
            <color indexed="81"/>
            <rFont val="Tahoma"/>
            <charset val="1"/>
          </rPr>
          <t xml:space="preserve">
Enter total from reciept paid in cash
</t>
        </r>
      </text>
    </comment>
    <comment ref="C3" authorId="0" shapeId="0" xr:uid="{64E773C3-4A53-4F23-A2C6-7234C58EED50}">
      <text>
        <r>
          <rPr>
            <b/>
            <sz val="9"/>
            <color indexed="81"/>
            <rFont val="Tahoma"/>
            <charset val="1"/>
          </rPr>
          <t>Bill Moore:</t>
        </r>
        <r>
          <rPr>
            <sz val="9"/>
            <color indexed="81"/>
            <rFont val="Tahoma"/>
            <charset val="1"/>
          </rPr>
          <t xml:space="preserve">
Total cash and credit cards collected</t>
        </r>
      </text>
    </comment>
    <comment ref="U8" authorId="0" shapeId="0" xr:uid="{B34B9399-2708-4D92-A1A9-40CFFF44CA69}">
      <text>
        <r>
          <rPr>
            <b/>
            <sz val="9"/>
            <color indexed="81"/>
            <rFont val="Tahoma"/>
            <charset val="1"/>
          </rPr>
          <t>Bill Moore:</t>
        </r>
        <r>
          <rPr>
            <sz val="9"/>
            <color indexed="81"/>
            <rFont val="Tahoma"/>
            <charset val="1"/>
          </rPr>
          <t xml:space="preserve">
Enter your sales projection for your next business day</t>
        </r>
      </text>
    </comment>
    <comment ref="A10" authorId="0" shapeId="0" xr:uid="{53CE9B12-2AE0-460B-81CF-A7411199523B}">
      <text>
        <r>
          <rPr>
            <b/>
            <sz val="9"/>
            <color indexed="81"/>
            <rFont val="Tahoma"/>
            <charset val="1"/>
          </rPr>
          <t>Bill Moore:</t>
        </r>
        <r>
          <rPr>
            <sz val="9"/>
            <color indexed="81"/>
            <rFont val="Tahoma"/>
            <charset val="1"/>
          </rPr>
          <t xml:space="preserve">
Food or paper item common name</t>
        </r>
      </text>
    </comment>
    <comment ref="B10" authorId="0" shapeId="0" xr:uid="{F36CD348-A4E0-452C-9714-E5B73391BCF0}">
      <text>
        <r>
          <rPr>
            <b/>
            <sz val="9"/>
            <color indexed="81"/>
            <rFont val="Tahoma"/>
            <charset val="1"/>
          </rPr>
          <t>Bill Moore:</t>
        </r>
        <r>
          <rPr>
            <sz val="9"/>
            <color indexed="81"/>
            <rFont val="Tahoma"/>
            <charset val="1"/>
          </rPr>
          <t xml:space="preserve">
cost per case</t>
        </r>
      </text>
    </comment>
    <comment ref="C10" authorId="0" shapeId="0" xr:uid="{1648F139-2A74-4CD9-9643-289C41908462}">
      <text>
        <r>
          <rPr>
            <b/>
            <sz val="9"/>
            <color indexed="81"/>
            <rFont val="Tahoma"/>
            <charset val="1"/>
          </rPr>
          <t>Bill Moore:</t>
        </r>
        <r>
          <rPr>
            <sz val="9"/>
            <color indexed="81"/>
            <rFont val="Tahoma"/>
            <charset val="1"/>
          </rPr>
          <t xml:space="preserve">
serving portions per case</t>
        </r>
      </text>
    </comment>
    <comment ref="F10" authorId="0" shapeId="0" xr:uid="{B64E9BF3-770E-4CD3-9384-CEC30373E4C0}">
      <text>
        <r>
          <rPr>
            <b/>
            <sz val="9"/>
            <color indexed="81"/>
            <rFont val="Tahoma"/>
            <charset val="1"/>
          </rPr>
          <t>Bill Moore:</t>
        </r>
        <r>
          <rPr>
            <sz val="9"/>
            <color indexed="81"/>
            <rFont val="Tahoma"/>
            <charset val="1"/>
          </rPr>
          <t xml:space="preserve">
Last business day's END inventory</t>
        </r>
      </text>
    </comment>
    <comment ref="I10" authorId="0" shapeId="0" xr:uid="{CBE68913-290E-436F-8B57-FBEB096C5F41}">
      <text>
        <r>
          <rPr>
            <b/>
            <sz val="9"/>
            <color indexed="81"/>
            <rFont val="Tahoma"/>
            <charset val="1"/>
          </rPr>
          <t>Bill Moore:
Total of purchased servings</t>
        </r>
      </text>
    </comment>
    <comment ref="O10" authorId="0" shapeId="0" xr:uid="{EE96E4B7-0ABF-4172-A091-0FE236F33AC4}">
      <text>
        <r>
          <rPr>
            <b/>
            <sz val="9"/>
            <color indexed="81"/>
            <rFont val="Tahoma"/>
            <charset val="1"/>
          </rPr>
          <t>Bill Moore:</t>
        </r>
        <r>
          <rPr>
            <sz val="9"/>
            <color indexed="81"/>
            <rFont val="Tahoma"/>
            <charset val="1"/>
          </rPr>
          <t xml:space="preserve">
Ending Inventory count</t>
        </r>
      </text>
    </comment>
    <comment ref="R10" authorId="0" shapeId="0" xr:uid="{A29D5B33-71E8-4049-82D3-289C47014113}">
      <text>
        <r>
          <rPr>
            <b/>
            <sz val="9"/>
            <color indexed="81"/>
            <rFont val="Tahoma"/>
            <charset val="1"/>
          </rPr>
          <t>Bill Moore:</t>
        </r>
        <r>
          <rPr>
            <sz val="9"/>
            <color indexed="81"/>
            <rFont val="Tahoma"/>
            <charset val="1"/>
          </rPr>
          <t xml:space="preserve">
Items wasted or replaced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A1" authorId="0" shapeId="0" xr:uid="{00000000-0006-0000-0B00-000001000000}">
      <text>
        <r>
          <rPr>
            <b/>
            <sz val="9"/>
            <color indexed="81"/>
            <rFont val="Tahoma"/>
            <family val="2"/>
          </rPr>
          <t>List product name supplier uses and web link</t>
        </r>
        <r>
          <rPr>
            <sz val="9"/>
            <color indexed="81"/>
            <rFont val="Tahoma"/>
            <family val="2"/>
          </rPr>
          <t xml:space="preserve">
</t>
        </r>
      </text>
    </comment>
    <comment ref="B1" authorId="0" shapeId="0" xr:uid="{00000000-0006-0000-0B00-000002000000}">
      <text>
        <r>
          <rPr>
            <b/>
            <sz val="9"/>
            <color indexed="81"/>
            <rFont val="Tahoma"/>
            <family val="2"/>
          </rPr>
          <t>List number of portions as you serve them in case. i.e. 160 hot dogs per case or 106 3/4 oz ketchup portions</t>
        </r>
        <r>
          <rPr>
            <sz val="9"/>
            <color indexed="81"/>
            <rFont val="Tahoma"/>
            <family val="2"/>
          </rPr>
          <t xml:space="preserve">
</t>
        </r>
      </text>
    </comment>
    <comment ref="C1" authorId="0" shapeId="0" xr:uid="{00000000-0006-0000-0B00-000003000000}">
      <text>
        <r>
          <rPr>
            <b/>
            <sz val="9"/>
            <color indexed="81"/>
            <rFont val="Tahoma"/>
            <family val="2"/>
          </rPr>
          <t>Cost per case</t>
        </r>
        <r>
          <rPr>
            <sz val="9"/>
            <color indexed="81"/>
            <rFont val="Tahoma"/>
            <family val="2"/>
          </rPr>
          <t xml:space="preserve">
</t>
        </r>
      </text>
    </comment>
    <comment ref="D1" authorId="0" shapeId="0" xr:uid="{00000000-0006-0000-0B00-000004000000}">
      <text>
        <r>
          <rPr>
            <b/>
            <sz val="9"/>
            <color indexed="81"/>
            <rFont val="Tahoma"/>
            <family val="2"/>
          </rPr>
          <t>Anything left over from previous day or week</t>
        </r>
        <r>
          <rPr>
            <sz val="9"/>
            <color indexed="81"/>
            <rFont val="Tahoma"/>
            <family val="2"/>
          </rPr>
          <t xml:space="preserve">
</t>
        </r>
      </text>
    </comment>
    <comment ref="E1" authorId="0" shapeId="0" xr:uid="{00000000-0006-0000-0B00-000005000000}">
      <text>
        <r>
          <rPr>
            <b/>
            <sz val="9"/>
            <color indexed="81"/>
            <rFont val="Tahoma"/>
            <family val="2"/>
          </rPr>
          <t>Product received today</t>
        </r>
        <r>
          <rPr>
            <sz val="9"/>
            <color indexed="81"/>
            <rFont val="Tahoma"/>
            <family val="2"/>
          </rPr>
          <t xml:space="preserve">
</t>
        </r>
      </text>
    </comment>
    <comment ref="F1" authorId="0" shapeId="0" xr:uid="{00000000-0006-0000-0B00-000006000000}">
      <text>
        <r>
          <rPr>
            <b/>
            <sz val="9"/>
            <color indexed="81"/>
            <rFont val="Tahoma"/>
            <family val="2"/>
          </rPr>
          <t>Everything leftover to sell tomorrow</t>
        </r>
        <r>
          <rPr>
            <sz val="9"/>
            <color indexed="81"/>
            <rFont val="Tahoma"/>
            <family val="2"/>
          </rPr>
          <t xml:space="preserve">
</t>
        </r>
      </text>
    </comment>
    <comment ref="G1" authorId="0" shapeId="0" xr:uid="{00000000-0006-0000-0B00-000007000000}">
      <text>
        <r>
          <rPr>
            <b/>
            <sz val="9"/>
            <color indexed="81"/>
            <rFont val="Tahoma"/>
            <family val="2"/>
          </rPr>
          <t>Bill Moore:</t>
        </r>
        <r>
          <rPr>
            <sz val="9"/>
            <color indexed="81"/>
            <rFont val="Tahoma"/>
            <family val="2"/>
          </rPr>
          <t xml:space="preserve">
Column G + Column H - Column I = USED
</t>
        </r>
      </text>
    </comment>
    <comment ref="H1" authorId="0" shapeId="0" xr:uid="{00000000-0006-0000-0B00-000008000000}">
      <text>
        <r>
          <rPr>
            <b/>
            <sz val="9"/>
            <color indexed="81"/>
            <rFont val="Tahoma"/>
            <family val="2"/>
          </rPr>
          <t>Count everthing not useable for tomorrow and discard</t>
        </r>
        <r>
          <rPr>
            <sz val="9"/>
            <color indexed="81"/>
            <rFont val="Tahoma"/>
            <family val="2"/>
          </rPr>
          <t xml:space="preserve">
</t>
        </r>
      </text>
    </comment>
    <comment ref="I1" authorId="0" shapeId="0" xr:uid="{00000000-0006-0000-0B00-000009000000}">
      <text>
        <r>
          <rPr>
            <b/>
            <sz val="9"/>
            <color indexed="81"/>
            <rFont val="Tahoma"/>
            <family val="2"/>
          </rPr>
          <t>Bill Moore:</t>
        </r>
        <r>
          <rPr>
            <sz val="9"/>
            <color indexed="81"/>
            <rFont val="Tahoma"/>
            <family val="2"/>
          </rPr>
          <t xml:space="preserve">
Column J - Column K = Sold. This is product the customer received.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ocument" description="Connection to the 'Document' query in the workbook." type="5" refreshedVersion="0" background="1">
    <dbPr connection="Provider=Microsoft.Mashup.OleDb.1;Data Source=$Workbook$;Location=Document" command="SELECT * FROM [Document]"/>
  </connection>
  <connection id="2" xr16:uid="{00000000-0015-0000-FFFF-FFFF01000000}" keepAlive="1" name="Query - https://www samsclub com/sams/homepride-hdb-16ct-24oz/prod20090392 ip?xid=plp:pr" description="Connection to the 'https://www samsclub com/sams/homepride-hdb-16ct-24oz/prod20090392 ip?xid=plp:pr' query in the workbook." type="5" refreshedVersion="0" background="1">
    <dbPr connection="Provider=Microsoft.Mashup.OleDb.1;Data Source=$Workbook$;Location=&quot;https://www samsclub com/sams/homepride-hdb-16ct-24oz/prod20090392 ip?xid=plp:pr&quot;" command="SELECT * FROM [https://www samsclub com/sams/homepride-hdb-16ct-24oz/prod20090392 ip?xid=plp:pr]"/>
  </connection>
</connections>
</file>

<file path=xl/sharedStrings.xml><?xml version="1.0" encoding="utf-8"?>
<sst xmlns="http://schemas.openxmlformats.org/spreadsheetml/2006/main" count="1077" uniqueCount="557">
  <si>
    <t>Member's Mark</t>
  </si>
  <si>
    <t>hot dogs 8/1 sz</t>
  </si>
  <si>
    <t>Home Pride</t>
  </si>
  <si>
    <t>buns</t>
  </si>
  <si>
    <t>Little Sister</t>
  </si>
  <si>
    <t>relish bulk</t>
  </si>
  <si>
    <t>hot dog tray</t>
  </si>
  <si>
    <t>Gold Medal</t>
  </si>
  <si>
    <t>foil sleeves</t>
  </si>
  <si>
    <t>French's</t>
  </si>
  <si>
    <t>Wolf</t>
  </si>
  <si>
    <t>chili</t>
  </si>
  <si>
    <t>Fresh</t>
  </si>
  <si>
    <t>onions</t>
  </si>
  <si>
    <t>Mt. Olive</t>
  </si>
  <si>
    <t>Jalapenos</t>
  </si>
  <si>
    <t>hot dogs 1/4 lbs</t>
  </si>
  <si>
    <t>Fritos</t>
  </si>
  <si>
    <t>Daily Chef</t>
  </si>
  <si>
    <t>Cheddar Cheese</t>
  </si>
  <si>
    <t>food gloves</t>
  </si>
  <si>
    <t>Marathon</t>
  </si>
  <si>
    <t>napkins (tall)</t>
  </si>
  <si>
    <t>chips</t>
  </si>
  <si>
    <t>water (Zephyr. 16 oz)</t>
  </si>
  <si>
    <t>cookies</t>
  </si>
  <si>
    <t>case size</t>
  </si>
  <si>
    <t>cost</t>
  </si>
  <si>
    <t>mustard bulk</t>
  </si>
  <si>
    <t>1/2 oz portion</t>
  </si>
  <si>
    <t>ketchup bulk</t>
  </si>
  <si>
    <t>1 oz portion</t>
  </si>
  <si>
    <t>each</t>
  </si>
  <si>
    <t>1 oz</t>
  </si>
  <si>
    <t>sm hinged container</t>
  </si>
  <si>
    <t>Price</t>
  </si>
  <si>
    <t>tax</t>
  </si>
  <si>
    <t>Brand</t>
  </si>
  <si>
    <t>portion size</t>
  </si>
  <si>
    <t>cost per portion</t>
  </si>
  <si>
    <t>Temperature Log</t>
  </si>
  <si>
    <t>Commissary</t>
  </si>
  <si>
    <t xml:space="preserve">Chili </t>
  </si>
  <si>
    <t xml:space="preserve">3 comp sink set up </t>
  </si>
  <si>
    <t>sanitizer 50-100 ppm</t>
  </si>
  <si>
    <t>Date</t>
  </si>
  <si>
    <t>Waste Tank</t>
  </si>
  <si>
    <t>Propane Tanks</t>
  </si>
  <si>
    <t xml:space="preserve">Lights </t>
  </si>
  <si>
    <t>no signs of cracks or tears, good tread</t>
  </si>
  <si>
    <t>Safety Chains</t>
  </si>
  <si>
    <t>Hitch</t>
  </si>
  <si>
    <t>good condition with secure attachment</t>
  </si>
  <si>
    <t>securely attached</t>
  </si>
  <si>
    <t>backup</t>
  </si>
  <si>
    <t>brake</t>
  </si>
  <si>
    <t>turn indicator</t>
  </si>
  <si>
    <t>Onions</t>
  </si>
  <si>
    <t>Cole Slaw</t>
  </si>
  <si>
    <t>Opening Procedures</t>
  </si>
  <si>
    <t>Closing Procedures</t>
  </si>
  <si>
    <t>op</t>
  </si>
  <si>
    <t>cl</t>
  </si>
  <si>
    <t>Remove all marketing/look closed</t>
  </si>
  <si>
    <t>By</t>
  </si>
  <si>
    <t>Trailer Safety</t>
  </si>
  <si>
    <t>hook up trailer &amp; complete safety section</t>
  </si>
  <si>
    <t>Nacho Cheese</t>
  </si>
  <si>
    <t>Mayonnaise</t>
  </si>
  <si>
    <t>6# carryout bag</t>
  </si>
  <si>
    <t>cole slaw</t>
  </si>
  <si>
    <t>soda (Coke 12oz)</t>
  </si>
  <si>
    <t>hand soap</t>
  </si>
  <si>
    <t>dish soap</t>
  </si>
  <si>
    <t>sanitizer</t>
  </si>
  <si>
    <t>degreaser</t>
  </si>
  <si>
    <t>#12 bags</t>
  </si>
  <si>
    <t>Paper Towels</t>
  </si>
  <si>
    <t>Soap Dispenser</t>
  </si>
  <si>
    <t>Paper Towel Dispenser</t>
  </si>
  <si>
    <t>Spray Bottles</t>
  </si>
  <si>
    <t>sanitizer test kit</t>
  </si>
  <si>
    <t>Red Sanitizer Bucket</t>
  </si>
  <si>
    <t>Jug Pumps</t>
  </si>
  <si>
    <t>3 pk</t>
  </si>
  <si>
    <t>bar towels</t>
  </si>
  <si>
    <t>24 pk</t>
  </si>
  <si>
    <t>6 pk</t>
  </si>
  <si>
    <t>trash bags 33 gal</t>
  </si>
  <si>
    <t>T-shirt bags</t>
  </si>
  <si>
    <t>napkin dispenser</t>
  </si>
  <si>
    <t>projected use</t>
  </si>
  <si>
    <t>required inventory</t>
  </si>
  <si>
    <t>32 gallon Trash can</t>
  </si>
  <si>
    <t>portions/case</t>
  </si>
  <si>
    <t xml:space="preserve">hot dogs  8 to 1 </t>
  </si>
  <si>
    <t>Opening Inv</t>
  </si>
  <si>
    <t>Purchases</t>
  </si>
  <si>
    <t>Closing Inv</t>
  </si>
  <si>
    <t>Used</t>
  </si>
  <si>
    <t>Waste</t>
  </si>
  <si>
    <t>Sold</t>
  </si>
  <si>
    <t>Ingredient &amp; web link</t>
  </si>
  <si>
    <t>State</t>
  </si>
  <si>
    <t>City</t>
  </si>
  <si>
    <t>County</t>
  </si>
  <si>
    <t>Cost</t>
  </si>
  <si>
    <t>film wrap</t>
  </si>
  <si>
    <t>ice maker</t>
  </si>
  <si>
    <t>Business permit</t>
  </si>
  <si>
    <t xml:space="preserve">Tax collection </t>
  </si>
  <si>
    <t>Fire Inspection</t>
  </si>
  <si>
    <t>Occupancy Inspection</t>
  </si>
  <si>
    <t>Vendor Permit</t>
  </si>
  <si>
    <t>Ficticious Name</t>
  </si>
  <si>
    <t>Tax exempt/reseller ID</t>
  </si>
  <si>
    <t>Federal</t>
  </si>
  <si>
    <t>Licenses and Permits</t>
  </si>
  <si>
    <t xml:space="preserve"> Government issued licenses and permits for every location </t>
  </si>
  <si>
    <t>Other ________________________</t>
  </si>
  <si>
    <t xml:space="preserve">Commissary </t>
  </si>
  <si>
    <t>operational hours</t>
  </si>
  <si>
    <t>fees</t>
  </si>
  <si>
    <t>signed agreement</t>
  </si>
  <si>
    <t>Insurance</t>
  </si>
  <si>
    <t>Liability</t>
  </si>
  <si>
    <t>Auto up graded if needed</t>
  </si>
  <si>
    <t>Correct payees listed</t>
  </si>
  <si>
    <t xml:space="preserve">Location </t>
  </si>
  <si>
    <t>rent paid</t>
  </si>
  <si>
    <t>Food safety class scheduled/taken</t>
  </si>
  <si>
    <t>Portion control understood and practiced</t>
  </si>
  <si>
    <t>Menu is set and printed</t>
  </si>
  <si>
    <t>Food Related</t>
  </si>
  <si>
    <t>all small wares in place (pans, ladles, tongs, knives)</t>
  </si>
  <si>
    <t>second location?</t>
  </si>
  <si>
    <t>EIN</t>
  </si>
  <si>
    <t>Marketing</t>
  </si>
  <si>
    <t xml:space="preserve">Social Media </t>
  </si>
  <si>
    <t>FaceBook</t>
  </si>
  <si>
    <t>Twitter</t>
  </si>
  <si>
    <t>YouTube</t>
  </si>
  <si>
    <t>Instagram</t>
  </si>
  <si>
    <t>Health Department</t>
  </si>
  <si>
    <t>starting food and supply inventory on hand</t>
  </si>
  <si>
    <t>Bounceback coupons</t>
  </si>
  <si>
    <t>Print Material</t>
  </si>
  <si>
    <t>Site Signage</t>
  </si>
  <si>
    <t>Business Cards</t>
  </si>
  <si>
    <t>Yard Signs</t>
  </si>
  <si>
    <t>Flags</t>
  </si>
  <si>
    <t>Banners</t>
  </si>
  <si>
    <t>Radio</t>
  </si>
  <si>
    <t>Be part of live remote</t>
  </si>
  <si>
    <t>Ads</t>
  </si>
  <si>
    <t>Contests</t>
  </si>
  <si>
    <t>Guest Loyality Program</t>
  </si>
  <si>
    <t>Binder kept with cart</t>
  </si>
  <si>
    <t>Recent Health Inspection</t>
  </si>
  <si>
    <t>Recording Keeping</t>
  </si>
  <si>
    <t>Sales tracking method</t>
  </si>
  <si>
    <t>Inventory tracking</t>
  </si>
  <si>
    <t>Waste tracking</t>
  </si>
  <si>
    <t>Purchase tracking</t>
  </si>
  <si>
    <t>Insurance information</t>
  </si>
  <si>
    <t>Contracts</t>
  </si>
  <si>
    <t>Location</t>
  </si>
  <si>
    <t>Copy of all licenses/permits listed above</t>
  </si>
  <si>
    <t>MSDS for cleaning</t>
  </si>
  <si>
    <t>mayonnaise</t>
  </si>
  <si>
    <t>shred cheddar cheese</t>
  </si>
  <si>
    <t>nacho cheese</t>
  </si>
  <si>
    <t>water (Zephyrhills. 16 oz)</t>
  </si>
  <si>
    <t xml:space="preserve">film Wrap </t>
  </si>
  <si>
    <t>paper Towels</t>
  </si>
  <si>
    <t>Approved Supplier List</t>
  </si>
  <si>
    <t>Product</t>
  </si>
  <si>
    <t>Primary Supplier</t>
  </si>
  <si>
    <t>Phone</t>
  </si>
  <si>
    <t>Website</t>
  </si>
  <si>
    <t>Secondary Supplier</t>
  </si>
  <si>
    <t>Backup Supplier</t>
  </si>
  <si>
    <t>Date:</t>
  </si>
  <si>
    <t>Staple all receipts to back</t>
  </si>
  <si>
    <t>Notes:</t>
  </si>
  <si>
    <t>Gross Sales</t>
  </si>
  <si>
    <t>Tax $</t>
  </si>
  <si>
    <t>Gross sales</t>
  </si>
  <si>
    <t>net sales</t>
  </si>
  <si>
    <t>Income</t>
  </si>
  <si>
    <t>Daily Cash Flow</t>
  </si>
  <si>
    <t>Tax Rate</t>
  </si>
  <si>
    <t>open</t>
  </si>
  <si>
    <t>= Total</t>
  </si>
  <si>
    <t>Item</t>
  </si>
  <si>
    <t>Net $</t>
  </si>
  <si>
    <t>Y</t>
  </si>
  <si>
    <t>N</t>
  </si>
  <si>
    <t>TO</t>
  </si>
  <si>
    <t>Are we ship shape?</t>
  </si>
  <si>
    <t>We be humble pirates, but we be carin' about those that be eatin' with us. Let the Captain know what ye think!</t>
  </si>
  <si>
    <t>Food</t>
  </si>
  <si>
    <t>Service</t>
  </si>
  <si>
    <t>Friendliness</t>
  </si>
  <si>
    <t>Huzzah! (landlubber translation- Great!)</t>
  </si>
  <si>
    <t>Down to the depths! (landlubber translation Bad)</t>
  </si>
  <si>
    <t>Meh! (landlubber translation - Meh)</t>
  </si>
  <si>
    <t>Cleanliness</t>
  </si>
  <si>
    <t>What ye be wantin' us to do about it</t>
  </si>
  <si>
    <t>Name</t>
  </si>
  <si>
    <t>Number</t>
  </si>
  <si>
    <t>Email</t>
  </si>
  <si>
    <t>Wantin' us to call or write ye?</t>
  </si>
  <si>
    <t>Time:</t>
  </si>
  <si>
    <t>Guest Name and Contact Information:</t>
  </si>
  <si>
    <t xml:space="preserve"> </t>
  </si>
  <si>
    <t>Guest Feedback:</t>
  </si>
  <si>
    <t> </t>
  </si>
  <si>
    <t>Action Promised:</t>
  </si>
  <si>
    <t>Date Guest Collected promised Action:</t>
  </si>
  <si>
    <t>Guest Recovery Data</t>
  </si>
  <si>
    <t>Mystery Shopper Evaluation</t>
  </si>
  <si>
    <t>Time</t>
  </si>
  <si>
    <t>Cashier/cook</t>
  </si>
  <si>
    <t>Please limit the order to one combo and desert of your choosing.</t>
  </si>
  <si>
    <t>Yes</t>
  </si>
  <si>
    <t>No</t>
  </si>
  <si>
    <t>Correct Total?</t>
  </si>
  <si>
    <t>Cart area trash free?</t>
  </si>
  <si>
    <t>Greeted with a Smile?</t>
  </si>
  <si>
    <t>Suggestive Selling?</t>
  </si>
  <si>
    <t>Directed to P/U area?</t>
  </si>
  <si>
    <t>Thanked &amp; asked to return?</t>
  </si>
  <si>
    <t>Thanked during $ transaction?</t>
  </si>
  <si>
    <t>Food Neatly packed?</t>
  </si>
  <si>
    <t>Sandwich hot?</t>
  </si>
  <si>
    <t>Drink cold enough?</t>
  </si>
  <si>
    <t>Chips crispy?</t>
  </si>
  <si>
    <t>Desert tasty</t>
  </si>
  <si>
    <t>Cashier maintain eye contact?</t>
  </si>
  <si>
    <t>Received food &gt; 2 min.</t>
  </si>
  <si>
    <t>Total number of guests behind you after your order was placed?</t>
  </si>
  <si>
    <t>Total number of guests ahead of you when you joined the line?</t>
  </si>
  <si>
    <t>Is the pricing what you expect from a hot dog stand in this area?</t>
  </si>
  <si>
    <t>Employees wearing hats</t>
  </si>
  <si>
    <t>Did you observe a hand wash?</t>
  </si>
  <si>
    <t>Notice any problems with any guests during your visit? Give details below.</t>
  </si>
  <si>
    <t>APPLICATION FOR EMPLOYMENT</t>
  </si>
  <si>
    <t xml:space="preserve">  Position Applied For:</t>
  </si>
  <si>
    <t xml:space="preserve">Social Security Number:      </t>
  </si>
  <si>
    <r>
      <t>PRIOR WORK EXPERIENCE</t>
    </r>
    <r>
      <rPr>
        <b/>
        <i/>
        <sz val="10"/>
        <rFont val="Arial"/>
        <family val="2"/>
      </rPr>
      <t xml:space="preserve"> </t>
    </r>
    <r>
      <rPr>
        <sz val="8"/>
        <rFont val="Arial"/>
        <family val="2"/>
      </rPr>
      <t>(Please list most recent first)</t>
    </r>
  </si>
  <si>
    <t xml:space="preserve">Please review the duties of the position for which you are applying as outlined in the job posting/description.  Can you perform the essential functions of this job?  Yes_____  No_____  If NO, please identify the duties you cannot or may not be able to perform.  Would you be able to perform any of the functions if reasonable accommodations were made?  </t>
  </si>
  <si>
    <r>
      <t>Personal References</t>
    </r>
    <r>
      <rPr>
        <sz val="9"/>
        <rFont val="Arial"/>
        <family val="2"/>
      </rPr>
      <t xml:space="preserve"> (Not relatives or former employers)</t>
    </r>
  </si>
  <si>
    <t>Signature:_________________________________________________________  Date:______________________</t>
  </si>
  <si>
    <t>Team Member</t>
  </si>
  <si>
    <t>Manager</t>
  </si>
  <si>
    <t>Full Time</t>
  </si>
  <si>
    <t>Part Time</t>
  </si>
  <si>
    <t xml:space="preserve">Days Available: </t>
  </si>
  <si>
    <t>S</t>
  </si>
  <si>
    <t>M</t>
  </si>
  <si>
    <t>T</t>
  </si>
  <si>
    <t>W</t>
  </si>
  <si>
    <t>Th</t>
  </si>
  <si>
    <t>R</t>
  </si>
  <si>
    <t>Su</t>
  </si>
  <si>
    <t>Hours Available</t>
  </si>
  <si>
    <t>NAME:</t>
  </si>
  <si>
    <t>Phone:</t>
  </si>
  <si>
    <t>Address:</t>
  </si>
  <si>
    <t>City:</t>
  </si>
  <si>
    <t>State:</t>
  </si>
  <si>
    <t>Are you legally entitled to work in the United States?  Yes_____  No_____</t>
  </si>
  <si>
    <t>Are you under 18 years old?   YES  NO     If YES, what is your date of birth?</t>
  </si>
  <si>
    <t>How did you learn about this position?</t>
  </si>
  <si>
    <t>May we contact?</t>
  </si>
  <si>
    <t>Employer:</t>
  </si>
  <si>
    <t>Supervisor:</t>
  </si>
  <si>
    <t xml:space="preserve"> Position(duties):</t>
  </si>
  <si>
    <t>Starting Pay:</t>
  </si>
  <si>
    <t>Ending Pay:</t>
  </si>
  <si>
    <t xml:space="preserve"> Date of Employment:</t>
  </si>
  <si>
    <t>to</t>
  </si>
  <si>
    <t>Reason for leaving:</t>
  </si>
  <si>
    <t>Have you ever been convicted of, or pleaded guilty or nolo contendre (no contest) to a felony offense?</t>
  </si>
  <si>
    <t>If yes, please provide:  Date of Birth:</t>
  </si>
  <si>
    <t xml:space="preserve">  Date of   Conviction:</t>
  </si>
  <si>
    <t>County/State convicted:</t>
  </si>
  <si>
    <t>Facts surrounding conviction:</t>
  </si>
  <si>
    <t>Please explain:</t>
  </si>
  <si>
    <t>1.  Name___________________________________</t>
  </si>
  <si>
    <t xml:space="preserve">Relationship________________  </t>
  </si>
  <si>
    <t>Phone_________________</t>
  </si>
  <si>
    <t>2.  Name___________________________________</t>
  </si>
  <si>
    <t>I certify that all statements made in this application are true and complete and authorize Company to investigate all statements made from all prior employers, references, and law enforcement agencies.  I hereby release all those persons, employers, references, agencies, and Company from any and all liability arising from their giving or receiving information about my employment history, qualifications, or criminal record.  I further authorize Company to conduct whatever background checks that are necessary or appropriate to either verify information provided by me on this application or in interviews relating to prospective employment, or to verify any material change in my background subsequent to my employment.  In the event that my employment is rejected or terminated by Company based on a report received from such a background check, I understand I will receive a full copy of such report and will have an opportunity to dispute the accuracy of the information included in such report.</t>
  </si>
  <si>
    <t>I understand that any false answers or statements or misrepresentation by omission made by me as part of my application will be sufficient for rejection of my application or for my immediate discharge should one be discovered after I am employed.</t>
  </si>
  <si>
    <t>I understand that completion of this employment application requires me to arbitrate any legal dispute related to my application for employment with this company under its dispute resolution program, which requires mandatory and binding arbitration under the American Arbitration Associations' "National Rules for the Resolution Employment Disputes".</t>
  </si>
  <si>
    <t>I understand that nothing in this employment application, in Company statements of personnel policies or in my communication with any employee or official is intended to create an employment contract between Pirate Dog and me, and that my employment with the company is entered into voluntarily, and that I may resign at any time.  Similarly my employment may be terminated with or without cause at any time without prior notice.</t>
  </si>
  <si>
    <t>I hereby acknowledge that I have read and understand the proceeding statements.</t>
  </si>
  <si>
    <t>Fill 'er out and bring it with ye on yer next visit and we be givin' ye a desert with a purchase of any sandwich</t>
  </si>
  <si>
    <t>What products would you like to see in the future?</t>
  </si>
  <si>
    <t>CERTIFICATION: Pirate Dog Carts are Equal Opportunity Employers.  Any person applying for a position with Pirate Dog Carts will be considered for the position for which they have applied without regard to race, religion, sex, age, national origin, or disability.</t>
  </si>
  <si>
    <t>Enter all ingredients for the menu item you wish to cost. Remember to include all associated serving items. (Napkins, wraps, boats, straws etc.)</t>
  </si>
  <si>
    <t>Ingredient</t>
  </si>
  <si>
    <t>case cost</t>
  </si>
  <si>
    <t>Number of portions</t>
  </si>
  <si>
    <t>Total portion cost</t>
  </si>
  <si>
    <t>Item count</t>
  </si>
  <si>
    <t>Total Menu Item Cost</t>
  </si>
  <si>
    <t>My Menu Price:</t>
  </si>
  <si>
    <t>FC%</t>
  </si>
  <si>
    <t>Retail Price</t>
  </si>
  <si>
    <t>possible food costs</t>
  </si>
  <si>
    <t>Food &amp; Paper Cost will be:</t>
  </si>
  <si>
    <t>full at open</t>
  </si>
  <si>
    <t xml:space="preserve">Ingredient </t>
  </si>
  <si>
    <t>portion per case</t>
  </si>
  <si>
    <t>cost per case</t>
  </si>
  <si>
    <t>Total Cost</t>
  </si>
  <si>
    <t>Reorder</t>
  </si>
  <si>
    <t xml:space="preserve">ice </t>
  </si>
  <si>
    <t>Total</t>
  </si>
  <si>
    <t>Other recommended Items</t>
  </si>
  <si>
    <t>Inv for next day</t>
  </si>
  <si>
    <t xml:space="preserve">This sheet is designed to estimate inventory needed for the first day. As set up this will cover an estimated $600. Change any information in the yellow areas as needed. </t>
  </si>
  <si>
    <t>Venue records (weather, location, guest flow)</t>
  </si>
  <si>
    <t>Additional Notes</t>
  </si>
  <si>
    <t>Corrective Action Taken</t>
  </si>
  <si>
    <t>Personal Hygiene</t>
  </si>
  <si>
    <t>Employees appear in good health</t>
  </si>
  <si>
    <t>Good personal hygiene observed</t>
  </si>
  <si>
    <t>Hair is restrained (hair net/hat)</t>
  </si>
  <si>
    <t>Employees wash their hands between task/operations</t>
  </si>
  <si>
    <t>Employee personal stored away from cart</t>
  </si>
  <si>
    <t>Employees wash hands only in approved hand wash sinks</t>
  </si>
  <si>
    <t>Employees hand wash if hand contact with hair, skin, clothes</t>
  </si>
  <si>
    <t>Food Source</t>
  </si>
  <si>
    <t>Food appears in good condition, no signs of tampering</t>
  </si>
  <si>
    <t>Food purchased from approved sources (not home made)</t>
  </si>
  <si>
    <t>Food prepped in commissary (not at home)</t>
  </si>
  <si>
    <t>All prepackaged foods properly labeled</t>
  </si>
  <si>
    <t>Food is received at proper temperatures when delivered</t>
  </si>
  <si>
    <t>Cold Holding/Dry Storage</t>
  </si>
  <si>
    <t>Cold food is held at 40°F or below</t>
  </si>
  <si>
    <t>Food items stored inside coolers are covered</t>
  </si>
  <si>
    <t>Ready-to-eat items are stored above raw foods</t>
  </si>
  <si>
    <t>Food items are stored 6 inches off the floor/ground</t>
  </si>
  <si>
    <t>Opened foods stored in a closed/labeled food grade container</t>
  </si>
  <si>
    <t>Open foods are protected from contamination</t>
  </si>
  <si>
    <t>Chemical and non-food items are stored away from foods</t>
  </si>
  <si>
    <t>Food Preparation</t>
  </si>
  <si>
    <t>Thawed foods are not re-frozen.</t>
  </si>
  <si>
    <t>Utensils are used to handle food.</t>
  </si>
  <si>
    <t>Approved safe thawing methods are used</t>
  </si>
  <si>
    <t>Prep is preformed keeping food in danger zone &lt; 2 hours</t>
  </si>
  <si>
    <t>Food thawing is performed in an approved sink</t>
  </si>
  <si>
    <t>Food Prep is only done in commissary not on cart</t>
  </si>
  <si>
    <t>Produce is washed in an approved sink at commissary</t>
  </si>
  <si>
    <t xml:space="preserve">Food items are not left unattended </t>
  </si>
  <si>
    <t xml:space="preserve">Cooked food reach proper internal for at least 15 seconds </t>
  </si>
  <si>
    <t>Fruits and Vegetables cooked to 135 °F</t>
  </si>
  <si>
    <t>Ground beef is cooked to 155 °F</t>
  </si>
  <si>
    <t>Poultry is cooked to 165°F.</t>
  </si>
  <si>
    <t>Stuffed foods/stuffing containing animal product  cooked to 165°F</t>
  </si>
  <si>
    <t>A calibrated probe thermometer (±2°F) is available</t>
  </si>
  <si>
    <t>Cooling</t>
  </si>
  <si>
    <t>Food is rapidly cooled from 135°F to 70°F within 2 hours</t>
  </si>
  <si>
    <t>Food continues cooling from 70°F to 41°F within 4 hours</t>
  </si>
  <si>
    <t>Hot Holding &amp; Reheating</t>
  </si>
  <si>
    <t>Reheating of food items is performed within 2 hours.</t>
  </si>
  <si>
    <t>Hot food is held at 140°F or Above.</t>
  </si>
  <si>
    <t>Proper equipment used to reheat foods (NOT STEAM TABLES)</t>
  </si>
  <si>
    <t>Rapidly cooled leftover foods are reheated to 165° F for 15 seconds</t>
  </si>
  <si>
    <t>Cleaning &amp; Sanitizing</t>
  </si>
  <si>
    <t>All utensils are washed, rinsed, and sanitized after use</t>
  </si>
  <si>
    <t xml:space="preserve">Approved sanitizer solution is available </t>
  </si>
  <si>
    <t>3-compatment sink is available when washing wares</t>
  </si>
  <si>
    <t>Sanitizer solution test kit is available</t>
  </si>
  <si>
    <t>Food surfaces/equipment sanitized every 4 hours or as needed</t>
  </si>
  <si>
    <t>Food preparation areas on cart are maintained &amp; clean</t>
  </si>
  <si>
    <t>Cart Sanitation and Maintenance</t>
  </si>
  <si>
    <t>Coolers are clean and in good repair.</t>
  </si>
  <si>
    <t>Food equipment (steam table, grill) clean and good repair</t>
  </si>
  <si>
    <t>Sides, interior cabinets clean and good repair</t>
  </si>
  <si>
    <t>Hand washing facilities are accessible and fully stocked</t>
  </si>
  <si>
    <t>Food contact equipment is smooth and easily cleanable</t>
  </si>
  <si>
    <t>Plumbing fixtures are in good repair (e.g. not leaking clogged)</t>
  </si>
  <si>
    <t>Premises around cart and trash area are clean &amp; debris free</t>
  </si>
  <si>
    <t>Trash container lids are closed</t>
  </si>
  <si>
    <t>Vendor</t>
  </si>
  <si>
    <t>Frozen</t>
  </si>
  <si>
    <t>Refrigerated</t>
  </si>
  <si>
    <r>
      <t xml:space="preserve">Freezer </t>
    </r>
    <r>
      <rPr>
        <i/>
        <sz val="10"/>
        <color theme="1"/>
        <rFont val="Calibri"/>
        <family val="2"/>
        <scheme val="minor"/>
      </rPr>
      <t>-5° to 0°</t>
    </r>
  </si>
  <si>
    <r>
      <t xml:space="preserve">Cooler </t>
    </r>
    <r>
      <rPr>
        <i/>
        <sz val="10"/>
        <color theme="1"/>
        <rFont val="Calibri"/>
        <family val="2"/>
        <scheme val="minor"/>
      </rPr>
      <t>34° to 40°</t>
    </r>
  </si>
  <si>
    <r>
      <t xml:space="preserve">Fryer </t>
    </r>
    <r>
      <rPr>
        <i/>
        <sz val="10"/>
        <color theme="1"/>
        <rFont val="Calibri"/>
        <family val="2"/>
        <scheme val="minor"/>
      </rPr>
      <t>350°</t>
    </r>
  </si>
  <si>
    <r>
      <t xml:space="preserve">Grill </t>
    </r>
    <r>
      <rPr>
        <sz val="11"/>
        <color theme="1"/>
        <rFont val="Calibri"/>
        <family val="2"/>
        <scheme val="minor"/>
      </rPr>
      <t>375</t>
    </r>
    <r>
      <rPr>
        <i/>
        <sz val="10"/>
        <color theme="1"/>
        <rFont val="Calibri"/>
        <family val="2"/>
        <scheme val="minor"/>
      </rPr>
      <t>°</t>
    </r>
  </si>
  <si>
    <t>Cooked/Prepped at Commissary</t>
  </si>
  <si>
    <t>Delivery/Pickup Temperatures</t>
  </si>
  <si>
    <t>Take two frozen and two refrigerated per delivery/pickup</t>
  </si>
  <si>
    <t>Temp</t>
  </si>
  <si>
    <t>Grilled Onions</t>
  </si>
  <si>
    <t>4 to 1 HD cookout</t>
  </si>
  <si>
    <t>Brat/Sausage cookout</t>
  </si>
  <si>
    <t>Cheddar Chez</t>
  </si>
  <si>
    <t>Procedure</t>
  </si>
  <si>
    <t>Mozzarella Chz</t>
  </si>
  <si>
    <t>Beverage Test</t>
  </si>
  <si>
    <t>Cooler Temp Log</t>
  </si>
  <si>
    <t>Specs</t>
  </si>
  <si>
    <t>Sanitizer solution for storage of wiping towels &amp; tested</t>
  </si>
  <si>
    <t>Towels stored in sanitizer solution between uses &amp; away from food</t>
  </si>
  <si>
    <t>Sanitizer solution in spray bottle set up and tested</t>
  </si>
  <si>
    <t>Inspect</t>
  </si>
  <si>
    <t>Looking for:</t>
  </si>
  <si>
    <t xml:space="preserve">Tires </t>
  </si>
  <si>
    <t>air pressure left:</t>
  </si>
  <si>
    <t>air pressure right:</t>
  </si>
  <si>
    <t>Date Wheel Bearings greased:_________________</t>
  </si>
  <si>
    <t>Fire extinguisher date:_______________________</t>
  </si>
  <si>
    <t>Doors/latches</t>
  </si>
  <si>
    <t>locked, bars in place to prevent sliding</t>
  </si>
  <si>
    <t>Employees wear clean clothes/aprons with hair net/hat</t>
  </si>
  <si>
    <t>hold min 140°/15 minute stir</t>
  </si>
  <si>
    <t>hold min 140°/30 hold time</t>
  </si>
  <si>
    <t>hold min 140°/15 hold time</t>
  </si>
  <si>
    <t>36°-40°</t>
  </si>
  <si>
    <t>Cooler #</t>
  </si>
  <si>
    <t>Date last sanitizing solution flush________________</t>
  </si>
  <si>
    <t>valve "off" before any travel &amp; on location</t>
  </si>
  <si>
    <t>enough propane for business projection</t>
  </si>
  <si>
    <t>TURN OFF FOR TRAVEL</t>
  </si>
  <si>
    <t>Empty Waste tank at commissary/sanitize daily</t>
  </si>
  <si>
    <r>
      <rPr>
        <b/>
        <u/>
        <sz val="11"/>
        <color theme="0"/>
        <rFont val="Calibri"/>
        <family val="2"/>
        <scheme val="minor"/>
      </rPr>
      <t>After</t>
    </r>
    <r>
      <rPr>
        <b/>
        <sz val="11"/>
        <color theme="0"/>
        <rFont val="Calibri"/>
        <family val="2"/>
        <scheme val="minor"/>
      </rPr>
      <t xml:space="preserve"> all hot food reaches temp put out marketing</t>
    </r>
  </si>
  <si>
    <t>Cooking</t>
  </si>
  <si>
    <t>Whole pieces of beef, veal, lamb, pork, fish cooked to 145 °F</t>
  </si>
  <si>
    <t>Fresh Water Tank</t>
  </si>
  <si>
    <t>Visible Therm.</t>
  </si>
  <si>
    <t>#1</t>
  </si>
  <si>
    <t>#2</t>
  </si>
  <si>
    <t>#3</t>
  </si>
  <si>
    <t>#4</t>
  </si>
  <si>
    <t>#5</t>
  </si>
  <si>
    <t>#6</t>
  </si>
  <si>
    <t>#7</t>
  </si>
  <si>
    <t>#8</t>
  </si>
  <si>
    <t>Record temperature every 4 hours</t>
  </si>
  <si>
    <t>reheated min 165°  for 15 seconds</t>
  </si>
  <si>
    <t>Cooking Procedure</t>
  </si>
  <si>
    <t>Cooking Procedure /Cookout Temp</t>
  </si>
  <si>
    <t xml:space="preserve">8 to 1 HD </t>
  </si>
  <si>
    <t xml:space="preserve">Brat/Sausage </t>
  </si>
  <si>
    <t xml:space="preserve">Burger </t>
  </si>
  <si>
    <t>cooked to 135° for 15 seconds</t>
  </si>
  <si>
    <t>Relish</t>
  </si>
  <si>
    <t>recipe cooking</t>
  </si>
  <si>
    <t>recipe prepping</t>
  </si>
  <si>
    <t>Secondary Procedure</t>
  </si>
  <si>
    <t>small batches/cool overnight</t>
  </si>
  <si>
    <t>Transport Procedure</t>
  </si>
  <si>
    <t>cold in cooler</t>
  </si>
  <si>
    <t>wrap</t>
  </si>
  <si>
    <t>cookout temp 155° for 15 seconds</t>
  </si>
  <si>
    <t>On Location Cooking/Hot Holding</t>
  </si>
  <si>
    <t>Brownies</t>
  </si>
  <si>
    <t>recipe baking</t>
  </si>
  <si>
    <r>
      <t xml:space="preserve">Oven </t>
    </r>
    <r>
      <rPr>
        <i/>
        <sz val="10"/>
        <color theme="1"/>
        <rFont val="Calibri"/>
        <family val="2"/>
        <scheme val="minor"/>
      </rPr>
      <t>375°</t>
    </r>
  </si>
  <si>
    <t>cool over night/cut&amp;wrap</t>
  </si>
  <si>
    <t>room temperature</t>
  </si>
  <si>
    <t xml:space="preserve">36°-40° </t>
  </si>
  <si>
    <t>34°-36°</t>
  </si>
  <si>
    <t>On Location Cold Holding</t>
  </si>
  <si>
    <t>Lemonade</t>
  </si>
  <si>
    <t>recipe</t>
  </si>
  <si>
    <t>cool over night</t>
  </si>
  <si>
    <t xml:space="preserve">In tall cooler </t>
  </si>
  <si>
    <t>Day Dot System stocked and followed</t>
  </si>
  <si>
    <t>Small wares</t>
  </si>
  <si>
    <t>stored in van ready to transport</t>
  </si>
  <si>
    <t>Maintenance Log</t>
  </si>
  <si>
    <t>Utilities</t>
  </si>
  <si>
    <t>HACCP</t>
  </si>
  <si>
    <t>-</t>
  </si>
  <si>
    <r>
      <t>Time goal</t>
    </r>
    <r>
      <rPr>
        <sz val="7"/>
        <color theme="1"/>
        <rFont val="Calibri"/>
        <family val="2"/>
        <scheme val="minor"/>
      </rPr>
      <t xml:space="preserve"> in minutes</t>
    </r>
  </si>
  <si>
    <t>Remove tent from van and put up</t>
  </si>
  <si>
    <t>Display required permits and permission letters</t>
  </si>
  <si>
    <t>Secure wind weights and tie downs</t>
  </si>
  <si>
    <t xml:space="preserve">Unhook cart and move into position cart </t>
  </si>
  <si>
    <t>Sanitize all food surfaces</t>
  </si>
  <si>
    <t>Spray soapy solution on gas lines, verify no leaks and light burners</t>
  </si>
  <si>
    <t>On going</t>
  </si>
  <si>
    <t>Continue unloading remaining equipment &amp; stir and monitor cooking foods</t>
  </si>
  <si>
    <r>
      <t xml:space="preserve">Unload hot held foods &amp; begin cooking/reheat process </t>
    </r>
    <r>
      <rPr>
        <b/>
        <sz val="9"/>
        <color theme="1"/>
        <rFont val="Calibri"/>
        <family val="2"/>
        <scheme val="minor"/>
      </rPr>
      <t>(nothing reheated on steam table)</t>
    </r>
  </si>
  <si>
    <t>Reheated items on direct heat until 165°</t>
  </si>
  <si>
    <t>Water to steam tables and seasoned water for hot dogs</t>
  </si>
  <si>
    <t>Unload coolers,  remaining foods, equipment and marketing</t>
  </si>
  <si>
    <t>Remove tables &amp; dunnage racks from van and set up</t>
  </si>
  <si>
    <t>ASAP</t>
  </si>
  <si>
    <r>
      <t xml:space="preserve">Monitor water for hot dogs and begin cooking </t>
    </r>
    <r>
      <rPr>
        <b/>
        <i/>
        <u/>
        <sz val="11"/>
        <color theme="1"/>
        <rFont val="Calibri"/>
        <family val="2"/>
        <scheme val="minor"/>
      </rPr>
      <t>after water starts to boil</t>
    </r>
  </si>
  <si>
    <t xml:space="preserve">Ice in cold wells and set up cold foods </t>
  </si>
  <si>
    <t>Chips/drink coolers in place on guest facing table</t>
  </si>
  <si>
    <t>Finish Daily Operations Checklist take corrective actions as necessary</t>
  </si>
  <si>
    <t>a</t>
  </si>
  <si>
    <t>Place Chili  &amp; Nacho cheese in shallow pans, cover with film wrap and day dot</t>
  </si>
  <si>
    <t>Count and discard any cooked hot dogs, burgers, buns &amp; all onions</t>
  </si>
  <si>
    <t>Put in clean pans, cover with film wrap and day dot :</t>
  </si>
  <si>
    <t xml:space="preserve">Place pans, utensils, empty bottles to be washed in an empty cooler and load </t>
  </si>
  <si>
    <t>Place all foods requiring refrigeration into one iced cooler and load</t>
  </si>
  <si>
    <t>Empty remaining coolers of ice and water and load</t>
  </si>
  <si>
    <t>Load room temperature foods</t>
  </si>
  <si>
    <t>Break down tables/dunnage/tent &amp; load</t>
  </si>
  <si>
    <t>At Commissary</t>
  </si>
  <si>
    <t>Unload foods to be stored and items to be washed</t>
  </si>
  <si>
    <t>Take Temperatures of returning foods &amp; mark under "Delivery" on OPS checklist</t>
  </si>
  <si>
    <t>Return dry goods to shelves</t>
  </si>
  <si>
    <t>Wash pans and utensils</t>
  </si>
  <si>
    <t>Clean coolers</t>
  </si>
  <si>
    <t>Wash out and sanitize waste water container</t>
  </si>
  <si>
    <t>Wash Cart and lock</t>
  </si>
  <si>
    <t>Place cold foods in reach in and lock</t>
  </si>
  <si>
    <t>Make chili, Cole slaw and brownies for next day follow recipes, cool and store</t>
  </si>
  <si>
    <t>Set up Wash, Rinse, Sanitize sinks</t>
  </si>
  <si>
    <t>Then place Chili and Nacho cheese in ice bath until &lt;40°</t>
  </si>
  <si>
    <t>Cole slaw, grated cheeses, jalapeños, etc.</t>
  </si>
  <si>
    <t>Empty and clean 3 compartment sink</t>
  </si>
  <si>
    <r>
      <rPr>
        <b/>
        <sz val="11"/>
        <color theme="1"/>
        <rFont val="Calibri"/>
        <family val="2"/>
        <scheme val="minor"/>
      </rPr>
      <t>Directions:</t>
    </r>
    <r>
      <rPr>
        <sz val="11"/>
        <color theme="1"/>
        <rFont val="Calibri"/>
        <family val="2"/>
        <scheme val="minor"/>
      </rPr>
      <t xml:space="preserve"> Determine areas on the cart requiring corrective action.  Record corrective action taken and retain on file.</t>
    </r>
  </si>
  <si>
    <r>
      <t xml:space="preserve">Food Preparation </t>
    </r>
    <r>
      <rPr>
        <i/>
        <sz val="11"/>
        <color theme="1"/>
        <rFont val="Calibri"/>
        <family val="2"/>
        <scheme val="minor"/>
      </rPr>
      <t>(continued from previous)</t>
    </r>
  </si>
  <si>
    <r>
      <rPr>
        <sz val="11"/>
        <color theme="1"/>
        <rFont val="Calibri"/>
        <family val="2"/>
        <scheme val="minor"/>
      </rPr>
      <t>Hot Water</t>
    </r>
    <r>
      <rPr>
        <i/>
        <sz val="11"/>
        <color theme="1"/>
        <rFont val="Calibri"/>
        <family val="2"/>
        <scheme val="minor"/>
      </rPr>
      <t xml:space="preserve"> </t>
    </r>
    <r>
      <rPr>
        <i/>
        <sz val="11"/>
        <color theme="1"/>
        <rFont val="Calibri"/>
        <family val="2"/>
        <scheme val="minor"/>
      </rPr>
      <t>110°-120°</t>
    </r>
  </si>
  <si>
    <t>8/1 hot dog</t>
  </si>
  <si>
    <t>Tax Rate %</t>
  </si>
  <si>
    <t>Total cash paid out</t>
  </si>
  <si>
    <t>Paid Out to</t>
  </si>
  <si>
    <t>Amount</t>
  </si>
  <si>
    <t>cs count</t>
  </si>
  <si>
    <t xml:space="preserve"> + purch</t>
  </si>
  <si>
    <t>- waste</t>
  </si>
  <si>
    <t>- end inv</t>
  </si>
  <si>
    <t>=sold</t>
  </si>
  <si>
    <t>Projected Next Day Sales</t>
  </si>
  <si>
    <t>cs cost</t>
  </si>
  <si>
    <t>reorder</t>
  </si>
  <si>
    <t>Daily Inventory Control</t>
  </si>
  <si>
    <r>
      <t xml:space="preserve">All cash paid out </t>
    </r>
    <r>
      <rPr>
        <i/>
        <sz val="11"/>
        <color theme="1"/>
        <rFont val="Calibri"/>
        <family val="2"/>
        <scheme val="minor"/>
      </rPr>
      <t>(attach receipts on back)</t>
    </r>
  </si>
  <si>
    <t>ord cost</t>
  </si>
  <si>
    <t>food cost</t>
  </si>
  <si>
    <t>waste $</t>
  </si>
  <si>
    <t>Totals</t>
  </si>
  <si>
    <t>%</t>
  </si>
  <si>
    <t>$ for next order</t>
  </si>
  <si>
    <t>Remember to check variety of soda and chips. Check cleaning supplies for restocking</t>
  </si>
  <si>
    <t>Cole slaw</t>
  </si>
  <si>
    <t>credit card fees</t>
  </si>
  <si>
    <t>Sam's Club</t>
  </si>
  <si>
    <t>gasoline</t>
  </si>
  <si>
    <t>propane</t>
  </si>
  <si>
    <t>marketing</t>
  </si>
  <si>
    <t>commissary</t>
  </si>
  <si>
    <t>Thank you for downloading these forms for your food business. They will assist you in making your cart more profitable. If you need help or need forms designed to better suit your needs let me know. I'll be glad to help! Contact me at bill_moore@live.com with any questions or comments. Don't for get to check my blog and YouTube channel for more training aids.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</si>
</sst>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0.0%"/>
  </numFmts>
  <fonts count="8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font>
    <font>
      <b/>
      <sz val="9"/>
      <color indexed="81"/>
      <name val="Tahoma"/>
      <family val="2"/>
    </font>
    <font>
      <sz val="20"/>
      <color theme="1"/>
      <name val="Calibri"/>
      <family val="2"/>
      <scheme val="minor"/>
    </font>
    <font>
      <i/>
      <sz val="11"/>
      <color theme="1"/>
      <name val="Calibri"/>
      <family val="2"/>
      <scheme val="minor"/>
    </font>
    <font>
      <b/>
      <sz val="11"/>
      <name val="Calibri"/>
      <family val="2"/>
      <scheme val="minor"/>
    </font>
    <font>
      <sz val="10"/>
      <color theme="1"/>
      <name val="Calibri"/>
      <family val="2"/>
      <scheme val="minor"/>
    </font>
    <font>
      <b/>
      <sz val="14"/>
      <color theme="1"/>
      <name val="Calibri"/>
      <family val="2"/>
      <scheme val="minor"/>
    </font>
    <font>
      <b/>
      <sz val="10"/>
      <color theme="1"/>
      <name val="Calibri"/>
      <family val="2"/>
      <scheme val="minor"/>
    </font>
    <font>
      <sz val="14"/>
      <color theme="1"/>
      <name val="Calibri"/>
      <family val="2"/>
      <scheme val="minor"/>
    </font>
    <font>
      <b/>
      <sz val="20"/>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4"/>
      <color rgb="FF000000"/>
      <name val="Calibri"/>
      <family val="2"/>
    </font>
    <font>
      <sz val="14"/>
      <name val="Calibri"/>
      <family val="2"/>
      <scheme val="minor"/>
    </font>
    <font>
      <sz val="14"/>
      <name val="Calibri"/>
      <family val="2"/>
    </font>
    <font>
      <sz val="9"/>
      <color indexed="81"/>
      <name val="Tahoma"/>
      <family val="2"/>
    </font>
    <font>
      <sz val="9"/>
      <color theme="1"/>
      <name val="Calibri"/>
      <family val="2"/>
      <scheme val="minor"/>
    </font>
    <font>
      <sz val="16"/>
      <color theme="1"/>
      <name val="Calibri"/>
      <family val="2"/>
      <scheme val="minor"/>
    </font>
    <font>
      <sz val="8"/>
      <color theme="1"/>
      <name val="Calibri"/>
      <family val="2"/>
      <scheme val="minor"/>
    </font>
    <font>
      <b/>
      <sz val="9"/>
      <color theme="1"/>
      <name val="Calibri"/>
      <family val="2"/>
      <scheme val="minor"/>
    </font>
    <font>
      <b/>
      <sz val="16"/>
      <color theme="1"/>
      <name val="Papyrus"/>
      <family val="4"/>
    </font>
    <font>
      <sz val="10"/>
      <color theme="1"/>
      <name val="Papyrus"/>
      <family val="4"/>
    </font>
    <font>
      <sz val="12"/>
      <color theme="1"/>
      <name val="Papyrus"/>
      <family val="4"/>
    </font>
    <font>
      <b/>
      <sz val="12"/>
      <color theme="1"/>
      <name val="Papyrus"/>
      <family val="4"/>
    </font>
    <font>
      <b/>
      <sz val="9"/>
      <color theme="1"/>
      <name val="Papyrus"/>
      <family val="4"/>
    </font>
    <font>
      <sz val="11"/>
      <color theme="1"/>
      <name val="Papyrus"/>
      <family val="4"/>
    </font>
    <font>
      <sz val="8"/>
      <name val="Arial"/>
      <family val="2"/>
    </font>
    <font>
      <b/>
      <i/>
      <sz val="12"/>
      <name val="Arial"/>
      <family val="2"/>
    </font>
    <font>
      <b/>
      <i/>
      <sz val="10"/>
      <name val="Arial"/>
      <family val="2"/>
    </font>
    <font>
      <sz val="9"/>
      <name val="Arial"/>
      <family val="2"/>
    </font>
    <font>
      <b/>
      <sz val="9"/>
      <name val="Arial"/>
      <family val="2"/>
    </font>
    <font>
      <b/>
      <i/>
      <sz val="18"/>
      <name val="Arial"/>
      <family val="2"/>
    </font>
    <font>
      <sz val="9"/>
      <color theme="1"/>
      <name val="Arial"/>
      <family val="2"/>
    </font>
    <font>
      <b/>
      <sz val="8"/>
      <name val="Arial"/>
      <family val="2"/>
    </font>
    <font>
      <b/>
      <sz val="18"/>
      <color theme="1"/>
      <name val="Calibri"/>
      <family val="2"/>
      <scheme val="minor"/>
    </font>
    <font>
      <b/>
      <i/>
      <sz val="11"/>
      <color theme="1"/>
      <name val="Calibri"/>
      <family val="2"/>
      <scheme val="minor"/>
    </font>
    <font>
      <sz val="9"/>
      <color indexed="81"/>
      <name val="Tahoma"/>
      <charset val="1"/>
    </font>
    <font>
      <b/>
      <sz val="9"/>
      <color indexed="81"/>
      <name val="Tahoma"/>
      <charset val="1"/>
    </font>
    <font>
      <b/>
      <i/>
      <sz val="14"/>
      <color theme="1"/>
      <name val="Calibri"/>
      <family val="2"/>
      <scheme val="minor"/>
    </font>
    <font>
      <i/>
      <sz val="12"/>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i/>
      <sz val="10"/>
      <color theme="1"/>
      <name val="Calibri"/>
      <family val="2"/>
      <scheme val="minor"/>
    </font>
    <font>
      <b/>
      <u/>
      <sz val="11"/>
      <color theme="0"/>
      <name val="Calibri"/>
      <family val="2"/>
      <scheme val="minor"/>
    </font>
    <font>
      <sz val="7"/>
      <color theme="1"/>
      <name val="Calibri"/>
      <family val="2"/>
      <scheme val="minor"/>
    </font>
    <font>
      <b/>
      <sz val="7"/>
      <color theme="1"/>
      <name val="Calibri"/>
      <family val="2"/>
      <scheme val="minor"/>
    </font>
    <font>
      <b/>
      <i/>
      <u/>
      <sz val="11"/>
      <color theme="1"/>
      <name val="Calibri"/>
      <family val="2"/>
      <scheme val="minor"/>
    </font>
    <font>
      <sz val="11"/>
      <color theme="1"/>
      <name val="Webdings"/>
      <family val="1"/>
      <charset val="2"/>
    </font>
    <font>
      <b/>
      <sz val="14"/>
      <color theme="1"/>
      <name val="Calibri"/>
      <family val="2"/>
      <scheme val="minor"/>
    </font>
    <font>
      <sz val="11"/>
      <color theme="1"/>
      <name val="Calibri"/>
      <family val="2"/>
      <scheme val="minor"/>
    </font>
    <font>
      <i/>
      <sz val="10"/>
      <color theme="1"/>
      <name val="Calibri"/>
      <family val="2"/>
      <scheme val="minor"/>
    </font>
    <font>
      <sz val="12"/>
      <color rgb="FF000000"/>
      <name val="Calibri"/>
      <family val="2"/>
      <scheme val="minor"/>
    </font>
    <font>
      <b/>
      <sz val="11"/>
      <color theme="1"/>
      <name val="Calibri"/>
      <family val="2"/>
      <scheme val="minor"/>
    </font>
    <font>
      <sz val="9"/>
      <color theme="1"/>
      <name val="Calibri"/>
      <family val="2"/>
      <scheme val="minor"/>
    </font>
    <font>
      <sz val="10.5"/>
      <color theme="1"/>
      <name val="Calibri"/>
      <family val="2"/>
      <scheme val="minor"/>
    </font>
    <font>
      <i/>
      <sz val="11"/>
      <color theme="1"/>
      <name val="Calibri"/>
      <family val="2"/>
      <scheme val="minor"/>
    </font>
    <font>
      <i/>
      <sz val="9"/>
      <color theme="1"/>
      <name val="Calibri"/>
      <family val="2"/>
      <scheme val="minor"/>
    </font>
    <font>
      <sz val="6"/>
      <color theme="1"/>
      <name val="Calibri"/>
      <family val="2"/>
      <scheme val="minor"/>
    </font>
    <font>
      <sz val="10"/>
      <color theme="1"/>
      <name val="Calibri"/>
      <family val="2"/>
      <scheme val="minor"/>
    </font>
    <font>
      <sz val="11"/>
      <color theme="0"/>
      <name val="Calibri"/>
      <family val="2"/>
      <scheme val="minor"/>
    </font>
    <font>
      <i/>
      <sz val="10"/>
      <color theme="0"/>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0.75"/>
      <color theme="1"/>
      <name val="Calibri"/>
      <family val="2"/>
      <scheme val="minor"/>
    </font>
    <font>
      <sz val="14"/>
      <color theme="1"/>
      <name val="Calibri"/>
      <family val="2"/>
      <scheme val="minor"/>
    </font>
    <font>
      <b/>
      <sz val="10"/>
      <color theme="1"/>
      <name val="Calibri"/>
      <family val="2"/>
      <scheme val="minor"/>
    </font>
    <font>
      <sz val="8"/>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0"/>
      <color theme="1"/>
      <name val="Papyrus"/>
      <family val="4"/>
    </font>
    <font>
      <b/>
      <i/>
      <sz val="11"/>
      <name val="Calibri"/>
      <family val="2"/>
      <scheme val="minor"/>
    </font>
    <font>
      <i/>
      <sz val="11"/>
      <name val="Calibri"/>
      <family val="2"/>
      <scheme val="minor"/>
    </font>
    <font>
      <b/>
      <sz val="14"/>
      <color theme="0"/>
      <name val="Calibri"/>
      <family val="2"/>
      <scheme val="minor"/>
    </font>
  </fonts>
  <fills count="9">
    <fill>
      <patternFill patternType="none"/>
    </fill>
    <fill>
      <patternFill patternType="gray125"/>
    </fill>
    <fill>
      <patternFill patternType="solid">
        <fgColor rgb="FFFFC000"/>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59999389629810485"/>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743">
    <xf numFmtId="0" fontId="0" fillId="0" borderId="0" xfId="0"/>
    <xf numFmtId="0" fontId="2" fillId="0" borderId="0" xfId="0" applyFont="1" applyAlignment="1">
      <alignment horizontal="right"/>
    </xf>
    <xf numFmtId="0" fontId="3" fillId="0" borderId="0" xfId="3" applyAlignment="1" applyProtection="1"/>
    <xf numFmtId="0" fontId="0" fillId="0" borderId="0" xfId="0" applyFill="1" applyBorder="1"/>
    <xf numFmtId="0" fontId="0" fillId="0" borderId="0" xfId="0" applyFill="1"/>
    <xf numFmtId="44" fontId="0" fillId="0" borderId="0" xfId="0" applyNumberFormat="1"/>
    <xf numFmtId="0" fontId="6" fillId="0" borderId="0" xfId="0" applyFont="1"/>
    <xf numFmtId="0" fontId="11" fillId="0" borderId="0" xfId="0" applyFont="1" applyFill="1" applyBorder="1"/>
    <xf numFmtId="0" fontId="0" fillId="0" borderId="0" xfId="0" applyFill="1" applyAlignment="1">
      <alignment horizontal="center"/>
    </xf>
    <xf numFmtId="0" fontId="11" fillId="0" borderId="0" xfId="0" applyFont="1" applyFill="1" applyAlignment="1">
      <alignment horizontal="center"/>
    </xf>
    <xf numFmtId="44" fontId="11" fillId="0" borderId="0" xfId="0" applyNumberFormat="1" applyFont="1" applyFill="1" applyAlignment="1">
      <alignment horizontal="center"/>
    </xf>
    <xf numFmtId="0" fontId="2" fillId="0" borderId="0" xfId="0" applyFont="1" applyFill="1" applyAlignment="1">
      <alignment horizontal="center"/>
    </xf>
    <xf numFmtId="0" fontId="2" fillId="0" borderId="1" xfId="0" applyFont="1" applyFill="1" applyBorder="1" applyAlignment="1">
      <alignment horizontal="center"/>
    </xf>
    <xf numFmtId="164" fontId="11" fillId="0" borderId="0" xfId="0" applyNumberFormat="1" applyFont="1" applyFill="1" applyBorder="1" applyAlignment="1">
      <alignment horizontal="right" vertical="center"/>
    </xf>
    <xf numFmtId="164" fontId="16" fillId="0" borderId="0" xfId="1" applyNumberFormat="1" applyFont="1" applyFill="1" applyBorder="1" applyAlignment="1">
      <alignment horizontal="right" vertical="center"/>
    </xf>
    <xf numFmtId="164" fontId="11" fillId="0" borderId="0" xfId="1" applyNumberFormat="1" applyFont="1" applyFill="1" applyBorder="1" applyAlignment="1">
      <alignment horizontal="right" vertical="center"/>
    </xf>
    <xf numFmtId="0" fontId="11" fillId="0" borderId="5" xfId="0" applyFont="1" applyFill="1" applyBorder="1"/>
    <xf numFmtId="0" fontId="0" fillId="0" borderId="5" xfId="0" applyFill="1" applyBorder="1"/>
    <xf numFmtId="1" fontId="11" fillId="0" borderId="1" xfId="0" applyNumberFormat="1" applyFont="1" applyFill="1" applyBorder="1" applyAlignment="1">
      <alignment horizontal="center"/>
    </xf>
    <xf numFmtId="0" fontId="0" fillId="4" borderId="0" xfId="0" applyFill="1"/>
    <xf numFmtId="0" fontId="0" fillId="4" borderId="1" xfId="0" applyFill="1" applyBorder="1" applyAlignment="1">
      <alignment horizontal="center" vertical="center"/>
    </xf>
    <xf numFmtId="0" fontId="0" fillId="4" borderId="8" xfId="0" applyFill="1" applyBorder="1"/>
    <xf numFmtId="0" fontId="0" fillId="4" borderId="11" xfId="0" applyFill="1" applyBorder="1"/>
    <xf numFmtId="0" fontId="0" fillId="4" borderId="3" xfId="0" applyFill="1" applyBorder="1"/>
    <xf numFmtId="0" fontId="0" fillId="4" borderId="12" xfId="0" applyFill="1" applyBorder="1"/>
    <xf numFmtId="0" fontId="0" fillId="4" borderId="4" xfId="0" applyFill="1" applyBorder="1"/>
    <xf numFmtId="0" fontId="0" fillId="4" borderId="0" xfId="0" applyFill="1" applyBorder="1"/>
    <xf numFmtId="0" fontId="0" fillId="4" borderId="1" xfId="0" applyFill="1" applyBorder="1"/>
    <xf numFmtId="0" fontId="15" fillId="4" borderId="51" xfId="0" applyFont="1" applyFill="1" applyBorder="1"/>
    <xf numFmtId="0" fontId="15" fillId="4" borderId="54" xfId="0" applyFont="1" applyFill="1" applyBorder="1"/>
    <xf numFmtId="0" fontId="15" fillId="4" borderId="0" xfId="0" applyFont="1" applyFill="1"/>
    <xf numFmtId="0" fontId="15" fillId="4" borderId="44" xfId="0" applyFont="1" applyFill="1" applyBorder="1" applyAlignment="1">
      <alignment wrapText="1"/>
    </xf>
    <xf numFmtId="0" fontId="15" fillId="4" borderId="53" xfId="0" applyFont="1" applyFill="1" applyBorder="1" applyAlignment="1">
      <alignment wrapText="1"/>
    </xf>
    <xf numFmtId="0" fontId="0" fillId="4" borderId="0" xfId="0" applyFill="1" applyAlignment="1">
      <alignment horizontal="center" vertical="center"/>
    </xf>
    <xf numFmtId="0" fontId="27" fillId="4" borderId="40" xfId="0" applyFont="1" applyFill="1" applyBorder="1"/>
    <xf numFmtId="0" fontId="2" fillId="4" borderId="0" xfId="0" applyFont="1" applyFill="1" applyBorder="1"/>
    <xf numFmtId="0" fontId="26" fillId="4" borderId="1" xfId="0" applyFont="1" applyFill="1" applyBorder="1"/>
    <xf numFmtId="0" fontId="26" fillId="4" borderId="0" xfId="0" applyFont="1" applyFill="1" applyBorder="1"/>
    <xf numFmtId="0" fontId="26" fillId="4" borderId="39" xfId="0" applyFont="1" applyFill="1" applyBorder="1"/>
    <xf numFmtId="0" fontId="26" fillId="4" borderId="41" xfId="0" applyFont="1" applyFill="1" applyBorder="1"/>
    <xf numFmtId="0" fontId="0" fillId="4" borderId="40" xfId="0" applyFill="1" applyBorder="1"/>
    <xf numFmtId="0" fontId="26" fillId="4" borderId="10" xfId="0" applyFont="1" applyFill="1" applyBorder="1"/>
    <xf numFmtId="0" fontId="26" fillId="4" borderId="52" xfId="0" applyFont="1" applyFill="1" applyBorder="1"/>
    <xf numFmtId="0" fontId="0" fillId="4" borderId="41" xfId="0" applyFill="1" applyBorder="1"/>
    <xf numFmtId="0" fontId="26" fillId="4" borderId="10" xfId="0" applyFont="1" applyFill="1" applyBorder="1" applyAlignment="1">
      <alignment horizontal="left" vertical="center"/>
    </xf>
    <xf numFmtId="0" fontId="28" fillId="4" borderId="0" xfId="0" applyFont="1" applyFill="1" applyAlignment="1">
      <alignment vertical="center" wrapText="1"/>
    </xf>
    <xf numFmtId="0" fontId="0" fillId="4" borderId="10" xfId="0" applyFill="1" applyBorder="1" applyAlignment="1">
      <alignment horizontal="center" vertical="center"/>
    </xf>
    <xf numFmtId="0" fontId="0" fillId="4" borderId="11" xfId="0" applyFill="1" applyBorder="1" applyAlignment="1">
      <alignment horizontal="center" vertical="center"/>
    </xf>
    <xf numFmtId="44" fontId="0" fillId="0" borderId="0" xfId="1" applyFont="1" applyFill="1" applyAlignment="1">
      <alignment horizontal="center"/>
    </xf>
    <xf numFmtId="0" fontId="0" fillId="0" borderId="0" xfId="0" applyAlignment="1">
      <alignment horizontal="center"/>
    </xf>
    <xf numFmtId="0" fontId="0" fillId="4" borderId="0" xfId="0" applyFill="1" applyBorder="1" applyAlignment="1"/>
    <xf numFmtId="0" fontId="0" fillId="4" borderId="1" xfId="0" applyFill="1" applyBorder="1" applyAlignment="1">
      <alignment horizontal="left" vertical="top"/>
    </xf>
    <xf numFmtId="0" fontId="0" fillId="4" borderId="12" xfId="0" applyFill="1" applyBorder="1" applyAlignment="1">
      <alignment horizontal="center" vertical="center"/>
    </xf>
    <xf numFmtId="0" fontId="0" fillId="4" borderId="4" xfId="0" applyFill="1" applyBorder="1" applyAlignment="1">
      <alignment horizontal="center" vertical="center"/>
    </xf>
    <xf numFmtId="0" fontId="0" fillId="4" borderId="26" xfId="0" applyFill="1" applyBorder="1" applyAlignment="1">
      <alignment horizontal="left" vertical="center"/>
    </xf>
    <xf numFmtId="0" fontId="0" fillId="4" borderId="27" xfId="0" applyFill="1" applyBorder="1" applyAlignment="1">
      <alignment horizontal="left" vertical="center"/>
    </xf>
    <xf numFmtId="0" fontId="0" fillId="4" borderId="28" xfId="0" applyFill="1" applyBorder="1" applyAlignment="1">
      <alignment horizontal="left" vertical="center"/>
    </xf>
    <xf numFmtId="0" fontId="34" fillId="4" borderId="0" xfId="0" applyFont="1" applyFill="1" applyBorder="1" applyAlignment="1">
      <alignment horizontal="left" vertical="center"/>
    </xf>
    <xf numFmtId="0" fontId="0" fillId="4" borderId="8" xfId="0" applyFill="1" applyBorder="1" applyAlignment="1">
      <alignment vertical="top"/>
    </xf>
    <xf numFmtId="0" fontId="8" fillId="4" borderId="5" xfId="0" applyFont="1" applyFill="1" applyBorder="1" applyAlignment="1">
      <alignment vertical="center"/>
    </xf>
    <xf numFmtId="0" fontId="8" fillId="4" borderId="5" xfId="0" applyFont="1" applyFill="1" applyBorder="1" applyAlignment="1">
      <alignment vertical="center" wrapText="1"/>
    </xf>
    <xf numFmtId="0" fontId="8" fillId="4" borderId="5" xfId="0" applyFont="1" applyFill="1" applyBorder="1"/>
    <xf numFmtId="0" fontId="8" fillId="4" borderId="8" xfId="0" applyFont="1" applyFill="1" applyBorder="1"/>
    <xf numFmtId="0" fontId="8" fillId="4" borderId="10" xfId="0" applyFont="1" applyFill="1" applyBorder="1" applyAlignment="1">
      <alignment vertical="center"/>
    </xf>
    <xf numFmtId="0" fontId="8" fillId="4" borderId="10" xfId="0" applyFont="1" applyFill="1" applyBorder="1" applyAlignment="1">
      <alignment vertical="center" wrapText="1"/>
    </xf>
    <xf numFmtId="0" fontId="8" fillId="4" borderId="10" xfId="0" applyFont="1" applyFill="1" applyBorder="1"/>
    <xf numFmtId="0" fontId="8" fillId="4" borderId="11" xfId="0" applyFont="1" applyFill="1" applyBorder="1"/>
    <xf numFmtId="0" fontId="8" fillId="4" borderId="7" xfId="0" applyFont="1" applyFill="1" applyBorder="1" applyAlignment="1">
      <alignment vertical="center"/>
    </xf>
    <xf numFmtId="0" fontId="8" fillId="4" borderId="9" xfId="0" applyFont="1" applyFill="1" applyBorder="1" applyAlignment="1">
      <alignment vertical="center"/>
    </xf>
    <xf numFmtId="0" fontId="8" fillId="4" borderId="14" xfId="0" applyFont="1" applyFill="1" applyBorder="1" applyAlignment="1">
      <alignment vertical="center"/>
    </xf>
    <xf numFmtId="0" fontId="8" fillId="4" borderId="3" xfId="0" applyFont="1" applyFill="1" applyBorder="1" applyAlignment="1">
      <alignment horizontal="center" vertical="center"/>
    </xf>
    <xf numFmtId="0" fontId="8" fillId="4" borderId="14" xfId="0" applyFont="1" applyFill="1" applyBorder="1"/>
    <xf numFmtId="0" fontId="8" fillId="4" borderId="7" xfId="0" applyFont="1" applyFill="1" applyBorder="1"/>
    <xf numFmtId="0" fontId="0" fillId="4" borderId="25" xfId="0" applyFill="1" applyBorder="1"/>
    <xf numFmtId="0" fontId="10" fillId="4" borderId="44" xfId="0" applyFont="1" applyFill="1" applyBorder="1" applyAlignment="1">
      <alignment wrapText="1"/>
    </xf>
    <xf numFmtId="0" fontId="10" fillId="4" borderId="0" xfId="0" applyFont="1" applyFill="1"/>
    <xf numFmtId="0" fontId="10" fillId="4" borderId="57" xfId="0" applyFont="1" applyFill="1" applyBorder="1"/>
    <xf numFmtId="0" fontId="15" fillId="4" borderId="57" xfId="0" applyFont="1" applyFill="1" applyBorder="1"/>
    <xf numFmtId="0" fontId="0" fillId="6" borderId="1" xfId="0" applyFill="1" applyBorder="1" applyProtection="1">
      <protection locked="0"/>
    </xf>
    <xf numFmtId="0" fontId="2" fillId="6" borderId="1" xfId="0" applyFont="1" applyFill="1" applyBorder="1" applyAlignment="1" applyProtection="1">
      <alignment horizontal="right"/>
      <protection locked="0"/>
    </xf>
    <xf numFmtId="44" fontId="0" fillId="0" borderId="1" xfId="0" applyNumberFormat="1" applyBorder="1"/>
    <xf numFmtId="0" fontId="3" fillId="6" borderId="1" xfId="3" applyFill="1" applyBorder="1" applyAlignment="1" applyProtection="1">
      <protection locked="0"/>
    </xf>
    <xf numFmtId="0" fontId="7" fillId="6" borderId="1" xfId="0" applyFont="1" applyFill="1" applyBorder="1" applyAlignment="1" applyProtection="1">
      <alignment horizontal="right"/>
      <protection locked="0"/>
    </xf>
    <xf numFmtId="164" fontId="0" fillId="0" borderId="0" xfId="0" applyNumberFormat="1"/>
    <xf numFmtId="0" fontId="0" fillId="0" borderId="1" xfId="0" applyFill="1" applyBorder="1" applyAlignment="1">
      <alignment horizontal="center" vertical="center"/>
    </xf>
    <xf numFmtId="164" fontId="6" fillId="0" borderId="0" xfId="0" applyNumberFormat="1" applyFont="1"/>
    <xf numFmtId="164" fontId="0" fillId="0" borderId="0" xfId="0" applyNumberFormat="1" applyAlignment="1"/>
    <xf numFmtId="10" fontId="6" fillId="0" borderId="0" xfId="2" applyNumberFormat="1" applyFont="1"/>
    <xf numFmtId="164" fontId="0" fillId="6" borderId="1" xfId="1" applyNumberFormat="1" applyFont="1" applyFill="1" applyBorder="1" applyAlignment="1" applyProtection="1">
      <alignment horizontal="center" vertical="center"/>
      <protection locked="0"/>
    </xf>
    <xf numFmtId="164" fontId="0" fillId="6" borderId="1" xfId="0" applyNumberFormat="1" applyFont="1" applyFill="1" applyBorder="1" applyAlignment="1" applyProtection="1">
      <alignment horizontal="center" vertical="center"/>
      <protection locked="0"/>
    </xf>
    <xf numFmtId="164" fontId="0" fillId="6" borderId="1" xfId="0" applyNumberFormat="1" applyFill="1" applyBorder="1" applyAlignment="1" applyProtection="1">
      <alignment horizontal="center" vertical="center"/>
      <protection locked="0"/>
    </xf>
    <xf numFmtId="0" fontId="0" fillId="6" borderId="1" xfId="0" applyFont="1" applyFill="1" applyBorder="1" applyAlignment="1" applyProtection="1">
      <alignment horizontal="center"/>
      <protection locked="0"/>
    </xf>
    <xf numFmtId="0" fontId="0" fillId="4" borderId="0" xfId="0" applyFill="1" applyBorder="1" applyAlignment="1">
      <alignment horizontal="center"/>
    </xf>
    <xf numFmtId="0" fontId="11" fillId="4" borderId="0" xfId="0" applyFont="1" applyFill="1" applyBorder="1" applyAlignment="1">
      <alignment horizontal="center"/>
    </xf>
    <xf numFmtId="0" fontId="11" fillId="4" borderId="0" xfId="0" applyFont="1" applyFill="1"/>
    <xf numFmtId="44" fontId="11" fillId="4" borderId="0" xfId="0" applyNumberFormat="1" applyFont="1" applyFill="1"/>
    <xf numFmtId="0" fontId="11" fillId="4" borderId="0" xfId="0" applyFont="1" applyFill="1" applyBorder="1"/>
    <xf numFmtId="0" fontId="9" fillId="4" borderId="33" xfId="0" applyFont="1" applyFill="1" applyBorder="1" applyAlignment="1">
      <alignment horizontal="center" vertical="center" wrapText="1"/>
    </xf>
    <xf numFmtId="0" fontId="11" fillId="4" borderId="1" xfId="0" applyFont="1" applyFill="1" applyBorder="1"/>
    <xf numFmtId="44" fontId="11" fillId="4" borderId="0" xfId="1" applyFont="1" applyFill="1"/>
    <xf numFmtId="0" fontId="9" fillId="4" borderId="32" xfId="0" applyFont="1" applyFill="1" applyBorder="1" applyAlignment="1">
      <alignment horizontal="center" vertical="center" wrapText="1"/>
    </xf>
    <xf numFmtId="0" fontId="10" fillId="4" borderId="33" xfId="0" applyFont="1" applyFill="1" applyBorder="1" applyAlignment="1">
      <alignment horizontal="center" vertical="center" wrapText="1"/>
    </xf>
    <xf numFmtId="44" fontId="9" fillId="4" borderId="33" xfId="1" applyFont="1" applyFill="1" applyBorder="1" applyAlignment="1">
      <alignment horizontal="center" vertical="center" wrapText="1"/>
    </xf>
    <xf numFmtId="0" fontId="9" fillId="4" borderId="33" xfId="0" applyFont="1" applyFill="1" applyBorder="1" applyAlignment="1">
      <alignment horizontal="center" vertical="center"/>
    </xf>
    <xf numFmtId="0" fontId="9" fillId="4" borderId="34" xfId="0" applyFont="1" applyFill="1" applyBorder="1" applyAlignment="1">
      <alignment horizontal="center" vertical="center"/>
    </xf>
    <xf numFmtId="0" fontId="9" fillId="4" borderId="0" xfId="0" applyFont="1" applyFill="1" applyAlignment="1">
      <alignment horizontal="center" vertical="center"/>
    </xf>
    <xf numFmtId="44" fontId="9" fillId="4" borderId="0" xfId="1" applyFont="1" applyFill="1" applyAlignment="1">
      <alignment horizontal="center" vertical="center"/>
    </xf>
    <xf numFmtId="44" fontId="11" fillId="4" borderId="1" xfId="0" applyNumberFormat="1" applyFont="1" applyFill="1" applyBorder="1"/>
    <xf numFmtId="44" fontId="11" fillId="4" borderId="39" xfId="0" applyNumberFormat="1" applyFont="1" applyFill="1" applyBorder="1"/>
    <xf numFmtId="0" fontId="11" fillId="4" borderId="24" xfId="0" applyFont="1" applyFill="1" applyBorder="1"/>
    <xf numFmtId="44" fontId="11" fillId="4" borderId="25" xfId="0" applyNumberFormat="1" applyFont="1" applyFill="1" applyBorder="1"/>
    <xf numFmtId="44" fontId="11" fillId="4" borderId="35" xfId="0" applyNumberFormat="1" applyFont="1" applyFill="1" applyBorder="1"/>
    <xf numFmtId="10" fontId="0" fillId="4" borderId="0" xfId="2" applyNumberFormat="1" applyFont="1" applyFill="1"/>
    <xf numFmtId="0" fontId="0" fillId="4" borderId="0" xfId="0" applyFill="1" applyAlignment="1">
      <alignment horizontal="center"/>
    </xf>
    <xf numFmtId="44" fontId="0" fillId="4" borderId="0" xfId="1" applyFont="1" applyFill="1"/>
    <xf numFmtId="0" fontId="11" fillId="4" borderId="40" xfId="0" applyFont="1" applyFill="1" applyBorder="1"/>
    <xf numFmtId="164" fontId="11" fillId="4" borderId="0" xfId="0" applyNumberFormat="1" applyFont="1" applyFill="1" applyBorder="1" applyAlignment="1">
      <alignment horizontal="right" vertical="center"/>
    </xf>
    <xf numFmtId="44" fontId="11" fillId="4" borderId="41" xfId="0" applyNumberFormat="1" applyFont="1" applyFill="1" applyBorder="1"/>
    <xf numFmtId="164" fontId="16" fillId="4" borderId="0" xfId="1" applyNumberFormat="1" applyFont="1" applyFill="1" applyBorder="1" applyAlignment="1">
      <alignment horizontal="right" vertical="center"/>
    </xf>
    <xf numFmtId="164" fontId="11" fillId="4" borderId="0" xfId="1" applyNumberFormat="1" applyFont="1" applyFill="1" applyBorder="1" applyAlignment="1">
      <alignment horizontal="right" vertical="center"/>
    </xf>
    <xf numFmtId="0" fontId="0" fillId="4" borderId="44" xfId="0" applyFill="1" applyBorder="1"/>
    <xf numFmtId="0" fontId="0" fillId="4" borderId="2" xfId="0" applyFill="1" applyBorder="1"/>
    <xf numFmtId="164" fontId="11" fillId="4" borderId="2" xfId="0" applyNumberFormat="1" applyFont="1" applyFill="1" applyBorder="1" applyAlignment="1">
      <alignment horizontal="right" vertical="center"/>
    </xf>
    <xf numFmtId="0" fontId="0" fillId="4" borderId="2" xfId="0" applyFill="1" applyBorder="1" applyAlignment="1">
      <alignment horizontal="center"/>
    </xf>
    <xf numFmtId="0" fontId="21" fillId="4" borderId="2" xfId="0" applyFont="1" applyFill="1" applyBorder="1"/>
    <xf numFmtId="44" fontId="21" fillId="4" borderId="51" xfId="0" applyNumberFormat="1" applyFont="1" applyFill="1" applyBorder="1"/>
    <xf numFmtId="164" fontId="11" fillId="4" borderId="0" xfId="0" applyNumberFormat="1" applyFont="1" applyFill="1" applyAlignment="1">
      <alignment horizontal="right" vertical="center"/>
    </xf>
    <xf numFmtId="0" fontId="0" fillId="4" borderId="3" xfId="0" applyNumberFormat="1" applyFill="1" applyBorder="1" applyAlignment="1">
      <alignment horizontal="center" vertical="center"/>
    </xf>
    <xf numFmtId="0" fontId="0" fillId="4" borderId="3" xfId="0" applyNumberFormat="1" applyFont="1" applyFill="1" applyBorder="1" applyAlignment="1">
      <alignment horizontal="center" vertical="center"/>
    </xf>
    <xf numFmtId="0" fontId="0" fillId="4" borderId="0" xfId="0" applyFont="1" applyFill="1" applyBorder="1" applyAlignment="1">
      <alignment horizontal="center" vertical="center"/>
    </xf>
    <xf numFmtId="0" fontId="39" fillId="4" borderId="12" xfId="0" applyFont="1" applyFill="1" applyBorder="1" applyAlignment="1">
      <alignment horizontal="center" vertical="center"/>
    </xf>
    <xf numFmtId="0" fontId="0" fillId="4" borderId="9" xfId="0" applyNumberFormat="1" applyFill="1" applyBorder="1" applyAlignment="1">
      <alignment horizontal="center" vertical="center"/>
    </xf>
    <xf numFmtId="0" fontId="54" fillId="0" borderId="0" xfId="0" applyFont="1"/>
    <xf numFmtId="0" fontId="54" fillId="4" borderId="16" xfId="0" applyFont="1" applyFill="1" applyBorder="1" applyAlignment="1">
      <alignment horizontal="center" vertical="center"/>
    </xf>
    <xf numFmtId="0" fontId="54" fillId="4" borderId="1" xfId="0" applyFont="1" applyFill="1" applyBorder="1" applyAlignment="1">
      <alignment horizontal="center" vertical="center"/>
    </xf>
    <xf numFmtId="0" fontId="54" fillId="0" borderId="16" xfId="0" applyFont="1" applyBorder="1"/>
    <xf numFmtId="0" fontId="54" fillId="0" borderId="1" xfId="0" applyFont="1" applyBorder="1"/>
    <xf numFmtId="0" fontId="54" fillId="0" borderId="1" xfId="0" applyFont="1" applyBorder="1" applyAlignment="1"/>
    <xf numFmtId="0" fontId="61" fillId="4" borderId="1" xfId="0" applyFont="1" applyFill="1" applyBorder="1" applyAlignment="1"/>
    <xf numFmtId="0" fontId="61" fillId="4" borderId="23" xfId="0" applyFont="1" applyFill="1" applyBorder="1" applyAlignment="1"/>
    <xf numFmtId="0" fontId="54" fillId="0" borderId="16" xfId="0" applyFont="1" applyFill="1" applyBorder="1" applyAlignment="1"/>
    <xf numFmtId="0" fontId="54" fillId="0" borderId="1" xfId="0" applyFont="1" applyFill="1" applyBorder="1" applyAlignment="1"/>
    <xf numFmtId="0" fontId="54" fillId="4" borderId="1" xfId="0" applyFont="1" applyFill="1" applyBorder="1" applyAlignment="1">
      <alignment vertical="center"/>
    </xf>
    <xf numFmtId="0" fontId="54" fillId="0" borderId="39" xfId="0" applyFont="1" applyBorder="1"/>
    <xf numFmtId="0" fontId="54" fillId="0" borderId="25" xfId="0" applyFont="1" applyBorder="1"/>
    <xf numFmtId="0" fontId="54" fillId="0" borderId="58" xfId="0" applyFont="1" applyBorder="1"/>
    <xf numFmtId="0" fontId="57" fillId="0" borderId="1" xfId="0" applyFont="1" applyBorder="1" applyAlignment="1">
      <alignment horizontal="center" vertical="center"/>
    </xf>
    <xf numFmtId="0" fontId="67" fillId="0" borderId="1" xfId="0" applyFont="1" applyBorder="1" applyAlignment="1">
      <alignment horizontal="center" vertical="center"/>
    </xf>
    <xf numFmtId="0" fontId="54" fillId="0" borderId="1" xfId="0" applyFont="1" applyBorder="1" applyAlignment="1">
      <alignment horizontal="center" vertical="center"/>
    </xf>
    <xf numFmtId="0" fontId="54" fillId="7" borderId="0" xfId="0" applyFont="1" applyFill="1"/>
    <xf numFmtId="0" fontId="54" fillId="7" borderId="1" xfId="0" applyFont="1" applyFill="1" applyBorder="1" applyAlignment="1">
      <alignment horizontal="center" vertical="center"/>
    </xf>
    <xf numFmtId="0" fontId="54" fillId="0" borderId="1" xfId="0" applyFont="1" applyFill="1" applyBorder="1" applyAlignment="1">
      <alignment horizontal="center" vertical="center"/>
    </xf>
    <xf numFmtId="0" fontId="57" fillId="4" borderId="1" xfId="0" applyFont="1" applyFill="1" applyBorder="1"/>
    <xf numFmtId="0" fontId="54" fillId="4" borderId="1" xfId="0" applyFont="1" applyFill="1" applyBorder="1"/>
    <xf numFmtId="0" fontId="54" fillId="4" borderId="3" xfId="0" applyFont="1" applyFill="1" applyBorder="1"/>
    <xf numFmtId="0" fontId="73" fillId="0" borderId="0" xfId="0" applyFont="1"/>
    <xf numFmtId="0" fontId="74" fillId="4" borderId="0" xfId="0" applyFont="1" applyFill="1" applyAlignment="1"/>
    <xf numFmtId="0" fontId="73" fillId="4" borderId="0" xfId="0" applyFont="1" applyFill="1" applyBorder="1"/>
    <xf numFmtId="0" fontId="75" fillId="4" borderId="0" xfId="0" applyFont="1" applyFill="1" applyBorder="1" applyAlignment="1"/>
    <xf numFmtId="0" fontId="73" fillId="4" borderId="0" xfId="0" applyFont="1" applyFill="1"/>
    <xf numFmtId="0" fontId="73" fillId="4" borderId="10" xfId="0" applyFont="1" applyFill="1" applyBorder="1"/>
    <xf numFmtId="0" fontId="74" fillId="4" borderId="0" xfId="0" applyFont="1" applyFill="1" applyAlignment="1">
      <alignment horizontal="center"/>
    </xf>
    <xf numFmtId="0" fontId="74" fillId="0" borderId="0" xfId="0" applyFont="1" applyAlignment="1">
      <alignment horizontal="center"/>
    </xf>
    <xf numFmtId="0" fontId="73" fillId="4" borderId="6" xfId="0" applyFont="1" applyFill="1" applyBorder="1"/>
    <xf numFmtId="0" fontId="73" fillId="4" borderId="9" xfId="0" applyFont="1" applyFill="1" applyBorder="1"/>
    <xf numFmtId="0" fontId="73" fillId="4" borderId="11" xfId="0" applyFont="1" applyFill="1" applyBorder="1"/>
    <xf numFmtId="0" fontId="73" fillId="4" borderId="52" xfId="0" applyFont="1" applyFill="1" applyBorder="1"/>
    <xf numFmtId="0" fontId="73" fillId="4" borderId="3" xfId="0" applyFont="1" applyFill="1" applyBorder="1"/>
    <xf numFmtId="0" fontId="73" fillId="4" borderId="4" xfId="0" applyFont="1" applyFill="1" applyBorder="1"/>
    <xf numFmtId="0" fontId="73" fillId="4" borderId="23" xfId="0" applyFont="1" applyFill="1" applyBorder="1"/>
    <xf numFmtId="0" fontId="73" fillId="4" borderId="12" xfId="0" applyFont="1" applyFill="1" applyBorder="1"/>
    <xf numFmtId="0" fontId="73" fillId="4" borderId="40" xfId="0" applyFont="1" applyFill="1" applyBorder="1"/>
    <xf numFmtId="0" fontId="73" fillId="4" borderId="49" xfId="0" applyFont="1" applyFill="1" applyBorder="1"/>
    <xf numFmtId="0" fontId="75" fillId="4" borderId="22" xfId="0" applyFont="1" applyFill="1" applyBorder="1"/>
    <xf numFmtId="0" fontId="75" fillId="4" borderId="12" xfId="0" applyFont="1" applyFill="1" applyBorder="1"/>
    <xf numFmtId="0" fontId="75" fillId="4" borderId="49" xfId="0" applyFont="1" applyFill="1" applyBorder="1"/>
    <xf numFmtId="0" fontId="73" fillId="4" borderId="7" xfId="0" applyFont="1" applyFill="1" applyBorder="1"/>
    <xf numFmtId="0" fontId="73" fillId="4" borderId="8" xfId="0" applyFont="1" applyFill="1" applyBorder="1"/>
    <xf numFmtId="0" fontId="73" fillId="4" borderId="41" xfId="0" applyFont="1" applyFill="1" applyBorder="1"/>
    <xf numFmtId="0" fontId="73" fillId="4" borderId="44" xfId="0" applyFont="1" applyFill="1" applyBorder="1"/>
    <xf numFmtId="0" fontId="73" fillId="4" borderId="27" xfId="0" applyFont="1" applyFill="1" applyBorder="1"/>
    <xf numFmtId="0" fontId="73" fillId="4" borderId="51" xfId="0" applyFont="1" applyFill="1" applyBorder="1"/>
    <xf numFmtId="0" fontId="57" fillId="4" borderId="0" xfId="0" applyFont="1" applyFill="1" applyBorder="1" applyAlignment="1">
      <alignment vertical="center"/>
    </xf>
    <xf numFmtId="0" fontId="0" fillId="4" borderId="1" xfId="0" applyFont="1" applyFill="1" applyBorder="1" applyAlignment="1">
      <alignment horizontal="left"/>
    </xf>
    <xf numFmtId="0" fontId="0" fillId="4" borderId="1" xfId="0" applyFill="1" applyBorder="1" applyAlignment="1">
      <alignment horizontal="left"/>
    </xf>
    <xf numFmtId="0" fontId="0" fillId="4" borderId="3" xfId="0" applyFill="1" applyBorder="1" applyAlignment="1">
      <alignment horizontal="left" vertical="center"/>
    </xf>
    <xf numFmtId="0" fontId="0" fillId="4" borderId="12" xfId="0" applyFill="1" applyBorder="1" applyAlignment="1">
      <alignment horizontal="left" vertical="center"/>
    </xf>
    <xf numFmtId="0" fontId="0" fillId="4" borderId="5" xfId="0" applyFill="1" applyBorder="1" applyAlignment="1">
      <alignment vertical="top"/>
    </xf>
    <xf numFmtId="0" fontId="0" fillId="4" borderId="4" xfId="0" applyFill="1" applyBorder="1" applyAlignment="1">
      <alignment horizontal="left" vertical="center"/>
    </xf>
    <xf numFmtId="0" fontId="0" fillId="4" borderId="3" xfId="0" applyFill="1" applyBorder="1" applyAlignment="1">
      <alignment horizontal="left" vertical="top"/>
    </xf>
    <xf numFmtId="0" fontId="0" fillId="4" borderId="12" xfId="0" applyFill="1" applyBorder="1" applyAlignment="1">
      <alignment horizontal="left" vertical="top"/>
    </xf>
    <xf numFmtId="0" fontId="0" fillId="4" borderId="4" xfId="0" applyFill="1" applyBorder="1" applyAlignment="1">
      <alignment horizontal="left" vertical="top"/>
    </xf>
    <xf numFmtId="0" fontId="8" fillId="4"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wrapText="1"/>
    </xf>
    <xf numFmtId="0" fontId="0" fillId="6" borderId="1" xfId="0" applyFill="1" applyBorder="1" applyAlignment="1" applyProtection="1">
      <alignment horizontal="center"/>
      <protection locked="0"/>
    </xf>
    <xf numFmtId="0" fontId="8" fillId="4" borderId="1" xfId="0" applyFont="1" applyFill="1" applyBorder="1" applyAlignment="1">
      <alignment horizontal="center" vertical="center"/>
    </xf>
    <xf numFmtId="0" fontId="29" fillId="4" borderId="0" xfId="0" applyFont="1" applyFill="1"/>
    <xf numFmtId="0" fontId="29" fillId="4" borderId="2" xfId="0" applyFont="1" applyFill="1" applyBorder="1"/>
    <xf numFmtId="0" fontId="29" fillId="4" borderId="0" xfId="0" applyFont="1" applyFill="1" applyBorder="1" applyAlignment="1">
      <alignment horizontal="right"/>
    </xf>
    <xf numFmtId="0" fontId="29" fillId="4" borderId="1" xfId="0" applyFont="1" applyFill="1" applyBorder="1"/>
    <xf numFmtId="0" fontId="29" fillId="4" borderId="55" xfId="0" applyFont="1" applyFill="1" applyBorder="1"/>
    <xf numFmtId="0" fontId="29" fillId="4" borderId="0" xfId="0" applyFont="1" applyFill="1" applyBorder="1"/>
    <xf numFmtId="0" fontId="29" fillId="4" borderId="42" xfId="0" applyFont="1" applyFill="1" applyBorder="1"/>
    <xf numFmtId="0" fontId="29" fillId="4" borderId="36" xfId="0" applyFont="1" applyFill="1" applyBorder="1"/>
    <xf numFmtId="0" fontId="29" fillId="4" borderId="38" xfId="0" applyFont="1" applyFill="1" applyBorder="1"/>
    <xf numFmtId="0" fontId="29" fillId="4" borderId="40" xfId="0" applyFont="1" applyFill="1" applyBorder="1"/>
    <xf numFmtId="0" fontId="29" fillId="4" borderId="41" xfId="0" applyFont="1" applyFill="1" applyBorder="1"/>
    <xf numFmtId="0" fontId="29" fillId="4" borderId="44" xfId="0" applyFont="1" applyFill="1" applyBorder="1"/>
    <xf numFmtId="0" fontId="29" fillId="4" borderId="51" xfId="0" applyFont="1" applyFill="1" applyBorder="1"/>
    <xf numFmtId="0" fontId="29" fillId="4" borderId="40" xfId="0" applyFont="1" applyFill="1" applyBorder="1" applyAlignment="1">
      <alignment horizontal="left"/>
    </xf>
    <xf numFmtId="0" fontId="29" fillId="4" borderId="0" xfId="0" applyFont="1" applyFill="1" applyBorder="1" applyAlignment="1">
      <alignment horizontal="left"/>
    </xf>
    <xf numFmtId="0" fontId="29" fillId="4" borderId="39" xfId="0" applyFont="1" applyFill="1" applyBorder="1"/>
    <xf numFmtId="0" fontId="29" fillId="4" borderId="54" xfId="0" applyFont="1" applyFill="1" applyBorder="1"/>
    <xf numFmtId="16" fontId="0" fillId="4" borderId="0" xfId="0" applyNumberFormat="1" applyFill="1" applyBorder="1" applyAlignment="1"/>
    <xf numFmtId="0" fontId="0" fillId="4" borderId="0" xfId="0" applyFont="1" applyFill="1" applyBorder="1" applyAlignment="1"/>
    <xf numFmtId="0" fontId="0" fillId="4" borderId="4" xfId="0" applyFont="1" applyFill="1" applyBorder="1" applyAlignment="1">
      <alignment horizontal="center" vertical="center"/>
    </xf>
    <xf numFmtId="0" fontId="52" fillId="4" borderId="1" xfId="0" applyFont="1" applyFill="1" applyBorder="1"/>
    <xf numFmtId="0" fontId="0" fillId="4" borderId="6" xfId="0" applyFill="1" applyBorder="1" applyAlignment="1"/>
    <xf numFmtId="0" fontId="0" fillId="4" borderId="13" xfId="0" applyFill="1" applyBorder="1"/>
    <xf numFmtId="0" fontId="12" fillId="4" borderId="32" xfId="0" applyFont="1" applyFill="1" applyBorder="1" applyAlignment="1">
      <alignment horizontal="center"/>
    </xf>
    <xf numFmtId="0" fontId="12" fillId="4" borderId="33" xfId="0" applyFont="1" applyFill="1" applyBorder="1" applyAlignment="1">
      <alignment horizontal="center"/>
    </xf>
    <xf numFmtId="0" fontId="12" fillId="4" borderId="34" xfId="0" applyFont="1" applyFill="1" applyBorder="1" applyAlignment="1">
      <alignment horizontal="center"/>
    </xf>
    <xf numFmtId="0" fontId="12" fillId="4" borderId="0" xfId="0" applyFont="1" applyFill="1" applyAlignment="1">
      <alignment horizontal="center"/>
    </xf>
    <xf numFmtId="0" fontId="2" fillId="4" borderId="0" xfId="0" applyFont="1" applyFill="1" applyAlignment="1">
      <alignment horizontal="center"/>
    </xf>
    <xf numFmtId="44" fontId="5" fillId="4" borderId="25" xfId="1" applyFont="1" applyFill="1" applyBorder="1"/>
    <xf numFmtId="44" fontId="5" fillId="4" borderId="35" xfId="1" applyFont="1" applyFill="1" applyBorder="1"/>
    <xf numFmtId="44" fontId="5" fillId="4" borderId="0" xfId="0" applyNumberFormat="1" applyFont="1" applyFill="1"/>
    <xf numFmtId="0" fontId="5" fillId="4" borderId="0" xfId="0" applyFont="1" applyFill="1"/>
    <xf numFmtId="9" fontId="5" fillId="4" borderId="0" xfId="2" applyFont="1" applyFill="1"/>
    <xf numFmtId="44" fontId="5" fillId="4" borderId="0" xfId="1" applyFont="1" applyFill="1"/>
    <xf numFmtId="0" fontId="5" fillId="4" borderId="0" xfId="0" applyFont="1" applyFill="1" applyAlignment="1">
      <alignment horizontal="right"/>
    </xf>
    <xf numFmtId="0" fontId="14" fillId="4" borderId="0" xfId="0" applyFont="1" applyFill="1"/>
    <xf numFmtId="0" fontId="14" fillId="4" borderId="0" xfId="0" applyFont="1" applyFill="1" applyBorder="1" applyAlignment="1"/>
    <xf numFmtId="0" fontId="14" fillId="4" borderId="0" xfId="0" applyFont="1" applyFill="1" applyBorder="1"/>
    <xf numFmtId="0" fontId="14" fillId="4" borderId="0" xfId="0" applyFont="1" applyFill="1" applyBorder="1" applyAlignment="1">
      <alignment horizontal="center"/>
    </xf>
    <xf numFmtId="0" fontId="14" fillId="4" borderId="2" xfId="0" applyFont="1" applyFill="1" applyBorder="1" applyAlignment="1">
      <alignment horizontal="center"/>
    </xf>
    <xf numFmtId="0" fontId="11" fillId="4" borderId="0" xfId="0" applyFont="1" applyFill="1" applyBorder="1" applyAlignment="1"/>
    <xf numFmtId="44" fontId="11" fillId="4" borderId="0" xfId="1" applyFont="1" applyFill="1" applyBorder="1" applyAlignment="1"/>
    <xf numFmtId="0" fontId="2" fillId="4" borderId="0" xfId="0" applyFont="1" applyFill="1" applyBorder="1" applyAlignment="1">
      <alignment vertical="top" wrapText="1"/>
    </xf>
    <xf numFmtId="44" fontId="21" fillId="4" borderId="0" xfId="0" applyNumberFormat="1" applyFont="1" applyFill="1" applyBorder="1" applyAlignment="1"/>
    <xf numFmtId="44" fontId="14" fillId="4" borderId="0" xfId="0" applyNumberFormat="1" applyFont="1" applyFill="1" applyBorder="1" applyAlignment="1"/>
    <xf numFmtId="0" fontId="21" fillId="4" borderId="5" xfId="0" applyFont="1" applyFill="1" applyBorder="1" applyAlignment="1"/>
    <xf numFmtId="44" fontId="11" fillId="6" borderId="1" xfId="1" applyFont="1" applyFill="1" applyBorder="1" applyAlignment="1">
      <alignment horizontal="center"/>
    </xf>
    <xf numFmtId="0" fontId="11" fillId="6" borderId="1" xfId="0" applyFont="1" applyFill="1" applyBorder="1" applyAlignment="1">
      <alignment horizontal="center"/>
    </xf>
    <xf numFmtId="0" fontId="11" fillId="6" borderId="1" xfId="0" applyFont="1" applyFill="1" applyBorder="1" applyAlignment="1"/>
    <xf numFmtId="0" fontId="9" fillId="4" borderId="14" xfId="0" applyFont="1" applyFill="1" applyBorder="1" applyAlignment="1">
      <alignment vertical="center"/>
    </xf>
    <xf numFmtId="1" fontId="0" fillId="4" borderId="0" xfId="0" applyNumberFormat="1" applyFill="1" applyBorder="1" applyAlignment="1"/>
    <xf numFmtId="0" fontId="45" fillId="4" borderId="0" xfId="0" applyFont="1" applyFill="1" applyBorder="1"/>
    <xf numFmtId="0" fontId="0" fillId="6" borderId="1" xfId="0" applyFill="1" applyBorder="1"/>
    <xf numFmtId="44" fontId="11" fillId="4" borderId="0" xfId="1" applyFont="1" applyFill="1" applyBorder="1" applyAlignment="1">
      <alignment horizontal="center"/>
    </xf>
    <xf numFmtId="0" fontId="20" fillId="4" borderId="0" xfId="0" applyFont="1" applyFill="1" applyBorder="1" applyAlignment="1">
      <alignment wrapText="1"/>
    </xf>
    <xf numFmtId="44" fontId="15" fillId="4" borderId="0" xfId="0" applyNumberFormat="1" applyFont="1" applyFill="1" applyBorder="1" applyAlignment="1"/>
    <xf numFmtId="0" fontId="9" fillId="4" borderId="0" xfId="0" applyFont="1" applyFill="1" applyBorder="1" applyAlignment="1">
      <alignment horizontal="center" vertical="center" wrapText="1"/>
    </xf>
    <xf numFmtId="0" fontId="10" fillId="4" borderId="0" xfId="0" applyFont="1" applyFill="1" applyBorder="1" applyAlignment="1">
      <alignment horizontal="center" vertical="center" wrapText="1"/>
    </xf>
    <xf numFmtId="44" fontId="9" fillId="4" borderId="0" xfId="1" applyFont="1" applyFill="1" applyBorder="1" applyAlignment="1">
      <alignment horizontal="center" vertical="center" wrapText="1"/>
    </xf>
    <xf numFmtId="44" fontId="11" fillId="4" borderId="0" xfId="0" applyNumberFormat="1" applyFont="1" applyFill="1" applyBorder="1"/>
    <xf numFmtId="0" fontId="9" fillId="4" borderId="0" xfId="0" applyFont="1" applyFill="1" applyBorder="1"/>
    <xf numFmtId="44" fontId="9" fillId="4" borderId="0" xfId="1" applyFont="1" applyFill="1" applyBorder="1" applyAlignment="1">
      <alignment horizontal="center"/>
    </xf>
    <xf numFmtId="0" fontId="11" fillId="4" borderId="0" xfId="0" applyFont="1" applyFill="1" applyBorder="1" applyAlignment="1">
      <alignment horizontal="right"/>
    </xf>
    <xf numFmtId="44" fontId="11" fillId="4" borderId="0" xfId="1" applyFont="1" applyFill="1" applyBorder="1" applyAlignment="1">
      <alignment horizontal="right"/>
    </xf>
    <xf numFmtId="8" fontId="16" fillId="4" borderId="0" xfId="0" applyNumberFormat="1" applyFont="1" applyFill="1" applyBorder="1" applyAlignment="1">
      <alignment horizontal="right" vertical="center"/>
    </xf>
    <xf numFmtId="0" fontId="18" fillId="4" borderId="0" xfId="3" applyFont="1" applyFill="1" applyBorder="1" applyAlignment="1" applyProtection="1"/>
    <xf numFmtId="0" fontId="17" fillId="4" borderId="0" xfId="0" applyFont="1" applyFill="1" applyBorder="1"/>
    <xf numFmtId="0" fontId="54" fillId="4" borderId="0" xfId="0" applyFont="1" applyFill="1"/>
    <xf numFmtId="0" fontId="56" fillId="4" borderId="0" xfId="0" applyFont="1" applyFill="1" applyAlignment="1">
      <alignment vertical="center"/>
    </xf>
    <xf numFmtId="0" fontId="54" fillId="4" borderId="0" xfId="0" applyFont="1" applyFill="1" applyBorder="1" applyAlignment="1"/>
    <xf numFmtId="0" fontId="54" fillId="4" borderId="0" xfId="0" applyFont="1" applyFill="1" applyBorder="1"/>
    <xf numFmtId="0" fontId="61" fillId="4" borderId="0" xfId="0" applyFont="1" applyFill="1" applyBorder="1" applyAlignment="1">
      <alignment vertical="center"/>
    </xf>
    <xf numFmtId="0" fontId="54" fillId="4" borderId="0" xfId="0" applyFont="1" applyFill="1" applyBorder="1" applyAlignment="1">
      <alignment vertical="center"/>
    </xf>
    <xf numFmtId="0" fontId="70" fillId="4" borderId="0" xfId="0" applyFont="1" applyFill="1" applyBorder="1" applyAlignment="1">
      <alignment vertical="center"/>
    </xf>
    <xf numFmtId="0" fontId="61" fillId="4" borderId="0" xfId="0" applyFont="1" applyFill="1" applyBorder="1" applyAlignment="1"/>
    <xf numFmtId="0" fontId="57" fillId="4" borderId="0" xfId="0" applyFont="1" applyFill="1" applyBorder="1" applyAlignment="1">
      <alignment vertical="center" wrapText="1"/>
    </xf>
    <xf numFmtId="0" fontId="62" fillId="4" borderId="0" xfId="0" applyFont="1" applyFill="1" applyBorder="1" applyAlignment="1">
      <alignment horizontal="left" vertical="top"/>
    </xf>
    <xf numFmtId="0" fontId="72" fillId="4" borderId="0" xfId="0" applyFont="1" applyFill="1" applyBorder="1" applyAlignment="1">
      <alignment vertical="center"/>
    </xf>
    <xf numFmtId="44" fontId="5" fillId="2" borderId="24" xfId="1" applyFont="1" applyFill="1" applyBorder="1" applyProtection="1">
      <protection locked="0"/>
    </xf>
    <xf numFmtId="10" fontId="5" fillId="2" borderId="25" xfId="2" applyNumberFormat="1" applyFont="1" applyFill="1" applyBorder="1" applyProtection="1">
      <protection locked="0"/>
    </xf>
    <xf numFmtId="0" fontId="11" fillId="6" borderId="1" xfId="0" applyFont="1" applyFill="1" applyBorder="1"/>
    <xf numFmtId="0" fontId="11" fillId="6" borderId="1" xfId="0" applyFont="1" applyFill="1" applyBorder="1" applyAlignment="1">
      <alignment horizontal="right"/>
    </xf>
    <xf numFmtId="44" fontId="11" fillId="6" borderId="1" xfId="1" applyFont="1" applyFill="1" applyBorder="1" applyAlignment="1">
      <alignment horizontal="right"/>
    </xf>
    <xf numFmtId="8" fontId="16" fillId="6" borderId="1" xfId="0" applyNumberFormat="1" applyFont="1" applyFill="1" applyBorder="1" applyAlignment="1">
      <alignment horizontal="right" vertical="center"/>
    </xf>
    <xf numFmtId="0" fontId="11" fillId="6" borderId="16" xfId="0" applyFont="1" applyFill="1" applyBorder="1" applyProtection="1">
      <protection locked="0"/>
    </xf>
    <xf numFmtId="0" fontId="11" fillId="6" borderId="1" xfId="0" applyFont="1" applyFill="1" applyBorder="1" applyProtection="1">
      <protection locked="0"/>
    </xf>
    <xf numFmtId="44" fontId="11" fillId="6" borderId="1" xfId="1" applyFont="1" applyFill="1" applyBorder="1" applyAlignment="1" applyProtection="1">
      <alignment horizontal="center"/>
      <protection locked="0"/>
    </xf>
    <xf numFmtId="0" fontId="11" fillId="6" borderId="1" xfId="0" applyFont="1" applyFill="1" applyBorder="1" applyAlignment="1" applyProtection="1">
      <alignment horizontal="center"/>
      <protection locked="0"/>
    </xf>
    <xf numFmtId="0" fontId="9" fillId="6" borderId="16" xfId="0" applyFont="1" applyFill="1" applyBorder="1" applyProtection="1">
      <protection locked="0"/>
    </xf>
    <xf numFmtId="0" fontId="9" fillId="6" borderId="1" xfId="0" applyFont="1" applyFill="1" applyBorder="1" applyProtection="1">
      <protection locked="0"/>
    </xf>
    <xf numFmtId="44" fontId="9" fillId="6" borderId="1" xfId="1" applyFont="1" applyFill="1" applyBorder="1" applyAlignment="1" applyProtection="1">
      <alignment horizontal="center"/>
      <protection locked="0"/>
    </xf>
    <xf numFmtId="0" fontId="11" fillId="6" borderId="1" xfId="0" applyFont="1" applyFill="1" applyBorder="1" applyAlignment="1" applyProtection="1">
      <alignment horizontal="right"/>
      <protection locked="0"/>
    </xf>
    <xf numFmtId="44" fontId="11" fillId="6" borderId="1" xfId="1" applyFont="1" applyFill="1" applyBorder="1" applyAlignment="1" applyProtection="1">
      <alignment horizontal="right"/>
      <protection locked="0"/>
    </xf>
    <xf numFmtId="8" fontId="16" fillId="6" borderId="1" xfId="0" applyNumberFormat="1" applyFont="1" applyFill="1" applyBorder="1" applyAlignment="1" applyProtection="1">
      <alignment horizontal="right" vertical="center"/>
      <protection locked="0"/>
    </xf>
    <xf numFmtId="0" fontId="18" fillId="6" borderId="16" xfId="3" applyFont="1" applyFill="1" applyBorder="1" applyAlignment="1" applyProtection="1">
      <protection locked="0"/>
    </xf>
    <xf numFmtId="0" fontId="17" fillId="6" borderId="16" xfId="0" applyFont="1" applyFill="1" applyBorder="1" applyProtection="1">
      <protection locked="0"/>
    </xf>
    <xf numFmtId="44" fontId="2" fillId="0" borderId="1" xfId="1" applyFont="1" applyFill="1" applyBorder="1" applyAlignment="1">
      <alignment horizontal="center" vertical="center" wrapText="1"/>
    </xf>
    <xf numFmtId="0" fontId="2" fillId="0" borderId="0" xfId="0" applyFont="1" applyFill="1"/>
    <xf numFmtId="0" fontId="11" fillId="0" borderId="0" xfId="0" applyFont="1" applyFill="1"/>
    <xf numFmtId="164" fontId="11" fillId="0" borderId="0" xfId="1" applyNumberFormat="1" applyFont="1" applyFill="1" applyAlignment="1">
      <alignment horizontal="right" vertical="center"/>
    </xf>
    <xf numFmtId="164" fontId="11" fillId="0" borderId="0" xfId="0" applyNumberFormat="1" applyFont="1" applyFill="1" applyAlignment="1">
      <alignment horizontal="right" vertical="center"/>
    </xf>
    <xf numFmtId="0" fontId="17" fillId="6" borderId="1" xfId="0" applyFont="1" applyFill="1" applyBorder="1"/>
    <xf numFmtId="0" fontId="18" fillId="6" borderId="1" xfId="3" applyFont="1" applyFill="1" applyBorder="1" applyAlignment="1" applyProtection="1"/>
    <xf numFmtId="0" fontId="11" fillId="6" borderId="14" xfId="0" applyFont="1" applyFill="1" applyBorder="1"/>
    <xf numFmtId="8" fontId="16" fillId="6" borderId="14" xfId="0" applyNumberFormat="1" applyFont="1" applyFill="1" applyBorder="1" applyAlignment="1">
      <alignment horizontal="right" vertical="center"/>
    </xf>
    <xf numFmtId="44" fontId="11" fillId="6" borderId="1" xfId="0" applyNumberFormat="1" applyFont="1" applyFill="1" applyBorder="1" applyAlignment="1">
      <alignment horizontal="center"/>
    </xf>
    <xf numFmtId="0" fontId="46" fillId="7" borderId="0" xfId="0" applyFont="1" applyFill="1"/>
    <xf numFmtId="0" fontId="79" fillId="7" borderId="0" xfId="0" applyFont="1" applyFill="1" applyAlignment="1">
      <alignment horizontal="center" vertical="top" wrapText="1"/>
    </xf>
    <xf numFmtId="0" fontId="46" fillId="7" borderId="0" xfId="0" applyFont="1" applyFill="1" applyAlignment="1">
      <alignment horizontal="center"/>
    </xf>
    <xf numFmtId="0" fontId="54" fillId="0" borderId="1" xfId="0" applyFont="1" applyBorder="1" applyAlignment="1">
      <alignment horizontal="left" vertical="center"/>
    </xf>
    <xf numFmtId="0" fontId="54" fillId="0" borderId="3" xfId="0" applyFont="1" applyFill="1" applyBorder="1" applyAlignment="1">
      <alignment horizontal="left" vertical="center"/>
    </xf>
    <xf numFmtId="0" fontId="54" fillId="0" borderId="12" xfId="0" applyFont="1" applyFill="1" applyBorder="1" applyAlignment="1">
      <alignment horizontal="left" vertical="center"/>
    </xf>
    <xf numFmtId="0" fontId="54" fillId="0" borderId="4" xfId="0" applyFont="1" applyFill="1" applyBorder="1" applyAlignment="1">
      <alignment horizontal="left" vertical="center"/>
    </xf>
    <xf numFmtId="0" fontId="55" fillId="0" borderId="1" xfId="0" applyFont="1" applyBorder="1" applyAlignment="1">
      <alignment horizontal="left"/>
    </xf>
    <xf numFmtId="0" fontId="54" fillId="4" borderId="1" xfId="0" applyFont="1" applyFill="1" applyBorder="1" applyAlignment="1">
      <alignment horizontal="center"/>
    </xf>
    <xf numFmtId="0" fontId="57" fillId="4" borderId="1" xfId="0" applyFont="1" applyFill="1" applyBorder="1" applyAlignment="1">
      <alignment horizontal="left" vertical="center"/>
    </xf>
    <xf numFmtId="0" fontId="55" fillId="4" borderId="1" xfId="0" applyFont="1" applyFill="1" applyBorder="1" applyAlignment="1">
      <alignment horizontal="left" vertical="center"/>
    </xf>
    <xf numFmtId="0" fontId="54" fillId="4" borderId="16" xfId="0" applyFont="1" applyFill="1" applyBorder="1" applyAlignment="1">
      <alignment horizontal="center"/>
    </xf>
    <xf numFmtId="0" fontId="55" fillId="0" borderId="7" xfId="0" applyFont="1" applyBorder="1" applyAlignment="1">
      <alignment horizontal="left"/>
    </xf>
    <xf numFmtId="0" fontId="55" fillId="0" borderId="5" xfId="0" applyFont="1" applyBorder="1" applyAlignment="1">
      <alignment horizontal="left"/>
    </xf>
    <xf numFmtId="0" fontId="54" fillId="0" borderId="3" xfId="0" applyFont="1" applyBorder="1" applyAlignment="1">
      <alignment horizontal="center" vertical="center"/>
    </xf>
    <xf numFmtId="0" fontId="54" fillId="0" borderId="4" xfId="0" applyFont="1" applyBorder="1" applyAlignment="1">
      <alignment horizontal="center" vertical="center"/>
    </xf>
    <xf numFmtId="0" fontId="63" fillId="0" borderId="3" xfId="0" applyFont="1" applyBorder="1" applyAlignment="1">
      <alignment horizontal="center" vertical="center"/>
    </xf>
    <xf numFmtId="0" fontId="63" fillId="0" borderId="12" xfId="0" applyFont="1" applyBorder="1" applyAlignment="1">
      <alignment horizontal="center" vertical="center"/>
    </xf>
    <xf numFmtId="0" fontId="59" fillId="0" borderId="1" xfId="0" applyFont="1" applyBorder="1" applyAlignment="1">
      <alignment horizontal="left" vertical="center"/>
    </xf>
    <xf numFmtId="0" fontId="54" fillId="4" borderId="1" xfId="0" applyFont="1" applyFill="1" applyBorder="1" applyAlignment="1">
      <alignment horizontal="left" vertical="center"/>
    </xf>
    <xf numFmtId="0" fontId="54" fillId="4" borderId="3" xfId="0" applyFont="1" applyFill="1" applyBorder="1" applyAlignment="1">
      <alignment horizontal="left" vertical="center"/>
    </xf>
    <xf numFmtId="0" fontId="54" fillId="4" borderId="12" xfId="0" applyFont="1" applyFill="1" applyBorder="1" applyAlignment="1">
      <alignment horizontal="left" vertical="center"/>
    </xf>
    <xf numFmtId="0" fontId="54" fillId="4" borderId="4" xfId="0" applyFont="1" applyFill="1" applyBorder="1" applyAlignment="1">
      <alignment horizontal="left" vertical="center"/>
    </xf>
    <xf numFmtId="0" fontId="54" fillId="0" borderId="12" xfId="0" applyFont="1" applyBorder="1" applyAlignment="1">
      <alignment horizontal="center" vertical="center"/>
    </xf>
    <xf numFmtId="0" fontId="61" fillId="0" borderId="3" xfId="0" applyFont="1" applyFill="1" applyBorder="1" applyAlignment="1">
      <alignment horizontal="center"/>
    </xf>
    <xf numFmtId="0" fontId="61" fillId="0" borderId="4" xfId="0" applyFont="1" applyFill="1" applyBorder="1" applyAlignment="1">
      <alignment horizontal="center"/>
    </xf>
    <xf numFmtId="0" fontId="57" fillId="0" borderId="15" xfId="0" applyFont="1" applyFill="1" applyBorder="1" applyAlignment="1">
      <alignment horizontal="left" vertical="center" wrapText="1"/>
    </xf>
    <xf numFmtId="0" fontId="54" fillId="0" borderId="1" xfId="0" applyFont="1" applyBorder="1" applyAlignment="1">
      <alignment horizontal="left"/>
    </xf>
    <xf numFmtId="0" fontId="54" fillId="0" borderId="3" xfId="0" applyFont="1" applyBorder="1" applyAlignment="1">
      <alignment horizontal="center"/>
    </xf>
    <xf numFmtId="0" fontId="54" fillId="0" borderId="12" xfId="0" applyFont="1" applyBorder="1" applyAlignment="1">
      <alignment horizontal="center"/>
    </xf>
    <xf numFmtId="0" fontId="54" fillId="0" borderId="4" xfId="0" applyFont="1" applyBorder="1" applyAlignment="1">
      <alignment horizontal="center"/>
    </xf>
    <xf numFmtId="0" fontId="54" fillId="0" borderId="1" xfId="0" applyFont="1" applyBorder="1" applyAlignment="1">
      <alignment horizontal="center"/>
    </xf>
    <xf numFmtId="0" fontId="57" fillId="4" borderId="0" xfId="0" applyFont="1" applyFill="1" applyBorder="1" applyAlignment="1">
      <alignment vertical="center"/>
    </xf>
    <xf numFmtId="0" fontId="57" fillId="4" borderId="1" xfId="0" applyFont="1" applyFill="1" applyBorder="1" applyAlignment="1">
      <alignment vertical="center" wrapText="1"/>
    </xf>
    <xf numFmtId="0" fontId="61" fillId="0" borderId="7" xfId="0" applyFont="1" applyBorder="1" applyAlignment="1">
      <alignment horizontal="left"/>
    </xf>
    <xf numFmtId="0" fontId="61" fillId="0" borderId="5" xfId="0" applyFont="1" applyBorder="1" applyAlignment="1">
      <alignment horizontal="left"/>
    </xf>
    <xf numFmtId="0" fontId="54" fillId="0" borderId="1" xfId="0" applyFont="1" applyBorder="1" applyAlignment="1">
      <alignment horizontal="center" vertical="center"/>
    </xf>
    <xf numFmtId="0" fontId="61" fillId="4" borderId="1" xfId="0" applyFont="1" applyFill="1" applyBorder="1" applyAlignment="1">
      <alignment horizontal="left"/>
    </xf>
    <xf numFmtId="0" fontId="61" fillId="4" borderId="1" xfId="0" applyFont="1" applyFill="1" applyBorder="1" applyAlignment="1">
      <alignment horizontal="center"/>
    </xf>
    <xf numFmtId="0" fontId="61" fillId="4" borderId="3" xfId="0" applyFont="1" applyFill="1" applyBorder="1" applyAlignment="1">
      <alignment horizontal="left"/>
    </xf>
    <xf numFmtId="0" fontId="61" fillId="4" borderId="12" xfId="0" applyFont="1" applyFill="1" applyBorder="1" applyAlignment="1">
      <alignment horizontal="left"/>
    </xf>
    <xf numFmtId="0" fontId="61" fillId="4" borderId="4" xfId="0" applyFont="1" applyFill="1" applyBorder="1" applyAlignment="1">
      <alignment horizontal="left"/>
    </xf>
    <xf numFmtId="0" fontId="57" fillId="4" borderId="5" xfId="0" applyFont="1" applyFill="1" applyBorder="1" applyAlignment="1">
      <alignment vertical="center" wrapText="1"/>
    </xf>
    <xf numFmtId="0" fontId="57" fillId="4" borderId="8" xfId="0" applyFont="1" applyFill="1" applyBorder="1" applyAlignment="1">
      <alignment vertical="center" wrapText="1"/>
    </xf>
    <xf numFmtId="0" fontId="53" fillId="4" borderId="1" xfId="0" applyFont="1" applyFill="1" applyBorder="1" applyAlignment="1">
      <alignment horizontal="center" vertical="center"/>
    </xf>
    <xf numFmtId="0" fontId="57" fillId="0" borderId="1" xfId="0" applyFont="1" applyFill="1" applyBorder="1" applyAlignment="1">
      <alignment horizontal="left" vertical="center" wrapText="1"/>
    </xf>
    <xf numFmtId="0" fontId="54" fillId="0" borderId="1" xfId="0" applyFont="1" applyFill="1" applyBorder="1" applyAlignment="1">
      <alignment horizontal="center"/>
    </xf>
    <xf numFmtId="0" fontId="57" fillId="4" borderId="3" xfId="0" applyFont="1" applyFill="1" applyBorder="1" applyAlignment="1">
      <alignment horizontal="center" vertical="center" wrapText="1"/>
    </xf>
    <xf numFmtId="0" fontId="57" fillId="4" borderId="12" xfId="0" applyFont="1" applyFill="1" applyBorder="1" applyAlignment="1">
      <alignment horizontal="center" vertical="center" wrapText="1"/>
    </xf>
    <xf numFmtId="0" fontId="57" fillId="4" borderId="1" xfId="0" applyFont="1" applyFill="1" applyBorder="1" applyAlignment="1">
      <alignment horizontal="center" vertical="center" wrapText="1"/>
    </xf>
    <xf numFmtId="0" fontId="53" fillId="4" borderId="17" xfId="0" applyFont="1" applyFill="1" applyBorder="1" applyAlignment="1">
      <alignment horizontal="left"/>
    </xf>
    <xf numFmtId="0" fontId="53" fillId="4" borderId="18" xfId="0" applyFont="1" applyFill="1" applyBorder="1" applyAlignment="1">
      <alignment horizontal="left"/>
    </xf>
    <xf numFmtId="0" fontId="53" fillId="4" borderId="21" xfId="0" applyFont="1" applyFill="1" applyBorder="1" applyAlignment="1">
      <alignment horizontal="left"/>
    </xf>
    <xf numFmtId="0" fontId="67" fillId="0" borderId="1" xfId="0" applyFont="1" applyBorder="1" applyAlignment="1">
      <alignment horizontal="center" vertical="center"/>
    </xf>
    <xf numFmtId="0" fontId="68" fillId="0" borderId="1" xfId="0" applyFont="1" applyBorder="1" applyAlignment="1">
      <alignment horizontal="left" vertical="center"/>
    </xf>
    <xf numFmtId="0" fontId="55" fillId="0" borderId="48" xfId="0" applyFont="1" applyBorder="1" applyAlignment="1">
      <alignment horizontal="left" vertical="center" wrapText="1"/>
    </xf>
    <xf numFmtId="0" fontId="55" fillId="0" borderId="5" xfId="0" applyFont="1" applyBorder="1" applyAlignment="1">
      <alignment horizontal="left" vertical="center" wrapText="1"/>
    </xf>
    <xf numFmtId="0" fontId="55" fillId="0" borderId="31" xfId="0" applyFont="1" applyBorder="1" applyAlignment="1">
      <alignment horizontal="left" vertical="center" wrapText="1"/>
    </xf>
    <xf numFmtId="0" fontId="54" fillId="0" borderId="47" xfId="0" applyFont="1" applyFill="1" applyBorder="1" applyAlignment="1">
      <alignment horizontal="center"/>
    </xf>
    <xf numFmtId="0" fontId="54" fillId="0" borderId="28" xfId="0" applyFont="1" applyFill="1" applyBorder="1" applyAlignment="1">
      <alignment horizontal="center"/>
    </xf>
    <xf numFmtId="0" fontId="54" fillId="0" borderId="22" xfId="0" applyFont="1" applyFill="1" applyBorder="1" applyAlignment="1">
      <alignment horizontal="center"/>
    </xf>
    <xf numFmtId="0" fontId="54" fillId="0" borderId="4" xfId="0" applyFont="1" applyFill="1" applyBorder="1" applyAlignment="1">
      <alignment horizontal="center"/>
    </xf>
    <xf numFmtId="0" fontId="54" fillId="0" borderId="3" xfId="0" applyFont="1" applyFill="1" applyBorder="1" applyAlignment="1">
      <alignment horizontal="left"/>
    </xf>
    <xf numFmtId="0" fontId="54" fillId="0" borderId="12" xfId="0" applyFont="1" applyFill="1" applyBorder="1" applyAlignment="1">
      <alignment horizontal="left"/>
    </xf>
    <xf numFmtId="0" fontId="54" fillId="0" borderId="4" xfId="0" applyFont="1" applyFill="1" applyBorder="1" applyAlignment="1">
      <alignment horizontal="left"/>
    </xf>
    <xf numFmtId="0" fontId="55" fillId="4" borderId="1" xfId="0" applyFont="1" applyFill="1" applyBorder="1" applyAlignment="1">
      <alignment horizontal="left"/>
    </xf>
    <xf numFmtId="0" fontId="54" fillId="0" borderId="23" xfId="0" applyFont="1" applyBorder="1" applyAlignment="1">
      <alignment horizontal="center"/>
    </xf>
    <xf numFmtId="0" fontId="53" fillId="4" borderId="16" xfId="0" applyFont="1" applyFill="1" applyBorder="1" applyAlignment="1">
      <alignment horizontal="center" vertical="center"/>
    </xf>
    <xf numFmtId="0" fontId="53" fillId="4" borderId="39" xfId="0" applyFont="1" applyFill="1" applyBorder="1" applyAlignment="1">
      <alignment horizontal="center" vertical="center"/>
    </xf>
    <xf numFmtId="0" fontId="54" fillId="0" borderId="7" xfId="0" applyFont="1" applyBorder="1" applyAlignment="1">
      <alignment horizontal="center"/>
    </xf>
    <xf numFmtId="0" fontId="54" fillId="0" borderId="5" xfId="0" applyFont="1" applyBorder="1" applyAlignment="1">
      <alignment horizontal="center"/>
    </xf>
    <xf numFmtId="0" fontId="54" fillId="0" borderId="31" xfId="0" applyFont="1" applyBorder="1" applyAlignment="1">
      <alignment horizontal="center"/>
    </xf>
    <xf numFmtId="0" fontId="64" fillId="7" borderId="25" xfId="0" applyFont="1" applyFill="1" applyBorder="1" applyAlignment="1">
      <alignment horizontal="left" vertical="center"/>
    </xf>
    <xf numFmtId="0" fontId="65" fillId="7" borderId="25" xfId="0" applyFont="1" applyFill="1" applyBorder="1" applyAlignment="1">
      <alignment horizontal="left"/>
    </xf>
    <xf numFmtId="0" fontId="66" fillId="7" borderId="25" xfId="0" applyFont="1" applyFill="1" applyBorder="1" applyAlignment="1">
      <alignment horizontal="center"/>
    </xf>
    <xf numFmtId="0" fontId="66" fillId="7" borderId="35" xfId="0" applyFont="1" applyFill="1" applyBorder="1" applyAlignment="1">
      <alignment horizontal="center"/>
    </xf>
    <xf numFmtId="0" fontId="57" fillId="0" borderId="3" xfId="0" applyFont="1" applyBorder="1" applyAlignment="1">
      <alignment horizontal="center" vertical="center"/>
    </xf>
    <xf numFmtId="0" fontId="57" fillId="0" borderId="12" xfId="0" applyFont="1" applyBorder="1" applyAlignment="1">
      <alignment horizontal="center" vertical="center"/>
    </xf>
    <xf numFmtId="0" fontId="57" fillId="0" borderId="4" xfId="0" applyFont="1" applyBorder="1" applyAlignment="1">
      <alignment horizontal="center" vertical="center"/>
    </xf>
    <xf numFmtId="0" fontId="54" fillId="0" borderId="3" xfId="0" applyFont="1" applyBorder="1" applyAlignment="1">
      <alignment horizontal="left" vertical="center"/>
    </xf>
    <xf numFmtId="0" fontId="54" fillId="0" borderId="12" xfId="0" applyFont="1" applyBorder="1" applyAlignment="1">
      <alignment horizontal="left" vertical="center"/>
    </xf>
    <xf numFmtId="0" fontId="54" fillId="0" borderId="4" xfId="0" applyFont="1" applyBorder="1" applyAlignment="1">
      <alignment horizontal="left" vertical="center"/>
    </xf>
    <xf numFmtId="0" fontId="68" fillId="0" borderId="3" xfId="0" applyFont="1" applyBorder="1" applyAlignment="1">
      <alignment horizontal="left" vertical="center"/>
    </xf>
    <xf numFmtId="0" fontId="68" fillId="0" borderId="12" xfId="0" applyFont="1" applyBorder="1" applyAlignment="1">
      <alignment horizontal="left" vertical="center"/>
    </xf>
    <xf numFmtId="0" fontId="68" fillId="0" borderId="4" xfId="0" applyFont="1" applyBorder="1" applyAlignment="1">
      <alignment horizontal="left" vertical="center"/>
    </xf>
    <xf numFmtId="0" fontId="54" fillId="0" borderId="3" xfId="0" applyFont="1" applyBorder="1" applyAlignment="1">
      <alignment horizontal="left" vertical="center" wrapText="1"/>
    </xf>
    <xf numFmtId="0" fontId="69" fillId="0" borderId="3" xfId="0" applyFont="1" applyBorder="1" applyAlignment="1">
      <alignment horizontal="left" vertical="center"/>
    </xf>
    <xf numFmtId="0" fontId="69" fillId="0" borderId="12" xfId="0" applyFont="1" applyBorder="1" applyAlignment="1">
      <alignment horizontal="left" vertical="center"/>
    </xf>
    <xf numFmtId="0" fontId="69" fillId="0" borderId="4" xfId="0" applyFont="1" applyBorder="1" applyAlignment="1">
      <alignment horizontal="left" vertical="center"/>
    </xf>
    <xf numFmtId="0" fontId="54" fillId="7" borderId="3" xfId="0" applyFont="1" applyFill="1" applyBorder="1" applyAlignment="1">
      <alignment horizontal="left" vertical="center"/>
    </xf>
    <xf numFmtId="0" fontId="54" fillId="7" borderId="12" xfId="0" applyFont="1" applyFill="1" applyBorder="1" applyAlignment="1">
      <alignment horizontal="left" vertical="center"/>
    </xf>
    <xf numFmtId="0" fontId="54" fillId="7" borderId="4" xfId="0" applyFont="1" applyFill="1" applyBorder="1" applyAlignment="1">
      <alignment horizontal="left" vertical="center"/>
    </xf>
    <xf numFmtId="0" fontId="53" fillId="4" borderId="3" xfId="0" applyFont="1" applyFill="1" applyBorder="1" applyAlignment="1">
      <alignment horizontal="left"/>
    </xf>
    <xf numFmtId="0" fontId="53" fillId="4" borderId="12" xfId="0" applyFont="1" applyFill="1" applyBorder="1" applyAlignment="1">
      <alignment horizontal="left"/>
    </xf>
    <xf numFmtId="0" fontId="53" fillId="4" borderId="22" xfId="0" applyFont="1" applyFill="1" applyBorder="1" applyAlignment="1">
      <alignment horizontal="left"/>
    </xf>
    <xf numFmtId="0" fontId="53" fillId="4" borderId="4" xfId="0" applyFont="1" applyFill="1" applyBorder="1" applyAlignment="1">
      <alignment horizontal="left"/>
    </xf>
    <xf numFmtId="0" fontId="58" fillId="0" borderId="1" xfId="0" applyFont="1" applyBorder="1" applyAlignment="1">
      <alignment horizontal="left" vertical="center"/>
    </xf>
    <xf numFmtId="0" fontId="63" fillId="0" borderId="1" xfId="0" applyFont="1" applyBorder="1" applyAlignment="1">
      <alignment horizontal="left" vertical="center"/>
    </xf>
    <xf numFmtId="0" fontId="53" fillId="0" borderId="3" xfId="0" applyFont="1" applyBorder="1" applyAlignment="1">
      <alignment horizontal="center" vertical="center"/>
    </xf>
    <xf numFmtId="0" fontId="53" fillId="0" borderId="12" xfId="0" applyFont="1" applyBorder="1" applyAlignment="1">
      <alignment horizontal="center" vertical="center"/>
    </xf>
    <xf numFmtId="0" fontId="53" fillId="0" borderId="4" xfId="0" applyFont="1" applyBorder="1" applyAlignment="1">
      <alignment horizontal="center" vertical="center"/>
    </xf>
    <xf numFmtId="0" fontId="55" fillId="4" borderId="5" xfId="0" applyFont="1" applyFill="1" applyBorder="1" applyAlignment="1">
      <alignment horizontal="center" vertical="center"/>
    </xf>
    <xf numFmtId="0" fontId="57" fillId="4" borderId="1" xfId="0" applyFont="1" applyFill="1" applyBorder="1" applyAlignment="1">
      <alignment horizontal="center"/>
    </xf>
    <xf numFmtId="0" fontId="54" fillId="4" borderId="12" xfId="0" applyFont="1" applyFill="1" applyBorder="1" applyAlignment="1">
      <alignment horizontal="center"/>
    </xf>
    <xf numFmtId="0" fontId="54" fillId="4" borderId="4" xfId="0" applyFont="1" applyFill="1" applyBorder="1" applyAlignment="1">
      <alignment horizontal="center"/>
    </xf>
    <xf numFmtId="0" fontId="57" fillId="4" borderId="3" xfId="0" applyFont="1" applyFill="1" applyBorder="1" applyAlignment="1">
      <alignment horizontal="center"/>
    </xf>
    <xf numFmtId="0" fontId="57" fillId="4" borderId="12" xfId="0" applyFont="1" applyFill="1" applyBorder="1" applyAlignment="1">
      <alignment horizontal="center"/>
    </xf>
    <xf numFmtId="0" fontId="57" fillId="4" borderId="4" xfId="0" applyFont="1" applyFill="1" applyBorder="1" applyAlignment="1">
      <alignment horizontal="center"/>
    </xf>
    <xf numFmtId="0" fontId="54" fillId="4" borderId="3" xfId="0" applyFont="1" applyFill="1" applyBorder="1" applyAlignment="1">
      <alignment horizontal="center"/>
    </xf>
    <xf numFmtId="0" fontId="57" fillId="4" borderId="1" xfId="0" applyFont="1" applyFill="1" applyBorder="1" applyAlignment="1">
      <alignment horizontal="left"/>
    </xf>
    <xf numFmtId="0" fontId="71" fillId="4" borderId="1" xfId="0" applyFont="1" applyFill="1" applyBorder="1" applyAlignment="1">
      <alignment horizontal="left"/>
    </xf>
    <xf numFmtId="0" fontId="54" fillId="4" borderId="14" xfId="0" applyFont="1" applyFill="1" applyBorder="1" applyAlignment="1">
      <alignment horizontal="center"/>
    </xf>
    <xf numFmtId="0" fontId="57" fillId="4" borderId="14" xfId="0" applyFont="1" applyFill="1" applyBorder="1" applyAlignment="1">
      <alignment horizontal="left"/>
    </xf>
    <xf numFmtId="0" fontId="53" fillId="4" borderId="22" xfId="0" applyFont="1" applyFill="1" applyBorder="1" applyAlignment="1">
      <alignment horizontal="center" vertical="center"/>
    </xf>
    <xf numFmtId="0" fontId="53" fillId="4" borderId="12" xfId="0" applyFont="1" applyFill="1" applyBorder="1" applyAlignment="1">
      <alignment horizontal="center" vertical="center"/>
    </xf>
    <xf numFmtId="0" fontId="53" fillId="4" borderId="4" xfId="0" applyFont="1" applyFill="1" applyBorder="1" applyAlignment="1">
      <alignment horizontal="center" vertical="center"/>
    </xf>
    <xf numFmtId="0" fontId="55" fillId="4" borderId="12" xfId="0" applyFont="1" applyFill="1" applyBorder="1" applyAlignment="1">
      <alignment horizontal="left" vertical="center"/>
    </xf>
    <xf numFmtId="0" fontId="54" fillId="0" borderId="14" xfId="0" applyFont="1" applyFill="1" applyBorder="1" applyAlignment="1">
      <alignment horizontal="center"/>
    </xf>
    <xf numFmtId="0" fontId="61" fillId="4" borderId="7" xfId="0" applyFont="1" applyFill="1" applyBorder="1" applyAlignment="1">
      <alignment horizontal="center"/>
    </xf>
    <xf numFmtId="0" fontId="61" fillId="4" borderId="5" xfId="0" applyFont="1" applyFill="1" applyBorder="1" applyAlignment="1">
      <alignment horizontal="center"/>
    </xf>
    <xf numFmtId="0" fontId="53" fillId="0" borderId="3" xfId="0" applyFont="1" applyFill="1" applyBorder="1" applyAlignment="1">
      <alignment horizontal="center" vertical="center"/>
    </xf>
    <xf numFmtId="0" fontId="53" fillId="0" borderId="12" xfId="0" applyFont="1" applyFill="1" applyBorder="1" applyAlignment="1">
      <alignment horizontal="center" vertical="center"/>
    </xf>
    <xf numFmtId="0" fontId="53" fillId="0" borderId="4" xfId="0" applyFont="1" applyFill="1" applyBorder="1" applyAlignment="1">
      <alignment horizontal="center" vertical="center"/>
    </xf>
    <xf numFmtId="0" fontId="72" fillId="0" borderId="1" xfId="0" applyFont="1" applyBorder="1" applyAlignment="1">
      <alignment horizontal="left" vertical="center"/>
    </xf>
    <xf numFmtId="0" fontId="63" fillId="0" borderId="7" xfId="0" applyFont="1" applyBorder="1" applyAlignment="1">
      <alignment horizontal="center" vertical="center"/>
    </xf>
    <xf numFmtId="0" fontId="63" fillId="0" borderId="5" xfId="0" applyFont="1" applyBorder="1" applyAlignment="1">
      <alignment horizontal="center" vertical="center"/>
    </xf>
    <xf numFmtId="0" fontId="61" fillId="4" borderId="3" xfId="0" applyFont="1" applyFill="1" applyBorder="1" applyAlignment="1">
      <alignment horizontal="center"/>
    </xf>
    <xf numFmtId="0" fontId="61" fillId="4" borderId="12" xfId="0" applyFont="1" applyFill="1" applyBorder="1" applyAlignment="1">
      <alignment horizontal="center"/>
    </xf>
    <xf numFmtId="0" fontId="63" fillId="4" borderId="1" xfId="0" applyFont="1" applyFill="1" applyBorder="1" applyAlignment="1">
      <alignment horizontal="left" vertical="center"/>
    </xf>
    <xf numFmtId="0" fontId="54" fillId="4" borderId="23" xfId="0" applyFont="1" applyFill="1" applyBorder="1" applyAlignment="1">
      <alignment horizontal="left" vertical="center"/>
    </xf>
    <xf numFmtId="0" fontId="54" fillId="4" borderId="1" xfId="0" applyFont="1" applyFill="1" applyBorder="1" applyAlignment="1">
      <alignment horizontal="left"/>
    </xf>
    <xf numFmtId="0" fontId="54" fillId="4" borderId="39" xfId="0" applyFont="1" applyFill="1" applyBorder="1" applyAlignment="1">
      <alignment horizontal="left" vertical="center"/>
    </xf>
    <xf numFmtId="0" fontId="55" fillId="4" borderId="1" xfId="0" applyFont="1" applyFill="1" applyBorder="1" applyAlignment="1">
      <alignment horizontal="left" vertical="center" wrapText="1"/>
    </xf>
    <xf numFmtId="0" fontId="55" fillId="4" borderId="3" xfId="0" applyFont="1" applyFill="1" applyBorder="1" applyAlignment="1">
      <alignment horizontal="left" vertical="center" wrapText="1"/>
    </xf>
    <xf numFmtId="0" fontId="58" fillId="0" borderId="3" xfId="0" applyFont="1" applyBorder="1" applyAlignment="1">
      <alignment horizontal="left" vertical="center"/>
    </xf>
    <xf numFmtId="0" fontId="58" fillId="0" borderId="12" xfId="0" applyFont="1" applyBorder="1" applyAlignment="1">
      <alignment horizontal="left" vertical="center"/>
    </xf>
    <xf numFmtId="0" fontId="58" fillId="0" borderId="4" xfId="0" applyFont="1" applyBorder="1" applyAlignment="1">
      <alignment horizontal="left" vertical="center"/>
    </xf>
    <xf numFmtId="0" fontId="59" fillId="4" borderId="3" xfId="0" applyFont="1" applyFill="1" applyBorder="1" applyAlignment="1">
      <alignment horizontal="left"/>
    </xf>
    <xf numFmtId="0" fontId="59" fillId="4" borderId="12" xfId="0" applyFont="1" applyFill="1" applyBorder="1" applyAlignment="1">
      <alignment horizontal="left"/>
    </xf>
    <xf numFmtId="0" fontId="59" fillId="4" borderId="4" xfId="0" applyFont="1" applyFill="1" applyBorder="1" applyAlignment="1">
      <alignment horizontal="left"/>
    </xf>
    <xf numFmtId="0" fontId="60" fillId="4" borderId="1" xfId="0" applyFont="1" applyFill="1" applyBorder="1" applyAlignment="1">
      <alignment horizontal="center"/>
    </xf>
    <xf numFmtId="0" fontId="54" fillId="4" borderId="12" xfId="0" applyFont="1" applyFill="1" applyBorder="1" applyAlignment="1">
      <alignment horizontal="left"/>
    </xf>
    <xf numFmtId="0" fontId="60" fillId="4" borderId="39" xfId="0" applyFont="1" applyFill="1" applyBorder="1" applyAlignment="1">
      <alignment horizontal="center"/>
    </xf>
    <xf numFmtId="0" fontId="50" fillId="4" borderId="1" xfId="0" applyFont="1" applyFill="1" applyBorder="1" applyAlignment="1">
      <alignment horizontal="center" vertical="center" wrapText="1"/>
    </xf>
    <xf numFmtId="0" fontId="0" fillId="4" borderId="1" xfId="0" applyFont="1" applyFill="1" applyBorder="1" applyAlignment="1">
      <alignment horizontal="left" vertical="center"/>
    </xf>
    <xf numFmtId="0" fontId="39" fillId="4" borderId="3" xfId="0" applyFont="1" applyFill="1" applyBorder="1" applyAlignment="1">
      <alignment horizontal="center" vertical="center"/>
    </xf>
    <xf numFmtId="0" fontId="39" fillId="4" borderId="12"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1" xfId="0" applyFont="1" applyFill="1" applyBorder="1" applyAlignment="1">
      <alignment horizontal="center" vertical="center"/>
    </xf>
    <xf numFmtId="0" fontId="0" fillId="4" borderId="1" xfId="0" applyFont="1" applyFill="1" applyBorder="1" applyAlignment="1">
      <alignment horizontal="left"/>
    </xf>
    <xf numFmtId="0" fontId="9" fillId="4" borderId="3"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4" xfId="0" applyFont="1" applyFill="1" applyBorder="1" applyAlignment="1">
      <alignment horizontal="center" vertical="center"/>
    </xf>
    <xf numFmtId="0" fontId="44" fillId="4" borderId="0" xfId="0" applyFont="1" applyFill="1" applyBorder="1" applyAlignment="1">
      <alignment horizontal="center"/>
    </xf>
    <xf numFmtId="0" fontId="39" fillId="4" borderId="3" xfId="0" applyFont="1" applyFill="1" applyBorder="1" applyAlignment="1">
      <alignment horizontal="center"/>
    </xf>
    <xf numFmtId="0" fontId="39" fillId="4" borderId="12" xfId="0" applyFont="1" applyFill="1" applyBorder="1" applyAlignment="1">
      <alignment horizontal="center"/>
    </xf>
    <xf numFmtId="0" fontId="39" fillId="4" borderId="4" xfId="0" applyFont="1" applyFill="1" applyBorder="1" applyAlignment="1">
      <alignment horizontal="center"/>
    </xf>
    <xf numFmtId="0" fontId="0" fillId="4" borderId="1" xfId="0" applyFill="1" applyBorder="1" applyAlignment="1">
      <alignment horizontal="left" vertical="center"/>
    </xf>
    <xf numFmtId="0" fontId="9" fillId="4" borderId="1" xfId="0"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0" fontId="9" fillId="4" borderId="4" xfId="0" applyFont="1" applyFill="1" applyBorder="1" applyAlignment="1">
      <alignment horizontal="center"/>
    </xf>
    <xf numFmtId="0" fontId="6" fillId="4" borderId="1" xfId="0" applyFont="1" applyFill="1" applyBorder="1" applyAlignment="1">
      <alignment horizontal="left" vertical="center"/>
    </xf>
    <xf numFmtId="0" fontId="0" fillId="4" borderId="1" xfId="0" applyFill="1" applyBorder="1" applyAlignment="1">
      <alignment horizontal="left"/>
    </xf>
    <xf numFmtId="0" fontId="0" fillId="4" borderId="1" xfId="0" applyFill="1" applyBorder="1" applyAlignment="1">
      <alignment horizontal="center"/>
    </xf>
    <xf numFmtId="0" fontId="28" fillId="4" borderId="40"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8" fillId="4" borderId="44"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51" xfId="0" applyFont="1" applyFill="1" applyBorder="1" applyAlignment="1">
      <alignment horizontal="center" vertical="center" wrapText="1"/>
    </xf>
    <xf numFmtId="0" fontId="0" fillId="4" borderId="42" xfId="0" applyFill="1" applyBorder="1" applyAlignment="1">
      <alignment horizontal="center"/>
    </xf>
    <xf numFmtId="0" fontId="0" fillId="4" borderId="36" xfId="0" applyFill="1" applyBorder="1" applyAlignment="1">
      <alignment horizontal="center"/>
    </xf>
    <xf numFmtId="0" fontId="0" fillId="4" borderId="40" xfId="0" applyFill="1" applyBorder="1" applyAlignment="1">
      <alignment horizontal="center"/>
    </xf>
    <xf numFmtId="0" fontId="0" fillId="4" borderId="0" xfId="0" applyFill="1" applyBorder="1" applyAlignment="1">
      <alignment horizontal="center"/>
    </xf>
    <xf numFmtId="0" fontId="24" fillId="4" borderId="36" xfId="0" applyFont="1" applyFill="1" applyBorder="1" applyAlignment="1">
      <alignment horizontal="center"/>
    </xf>
    <xf numFmtId="0" fontId="2" fillId="4" borderId="36" xfId="0" applyFont="1" applyFill="1" applyBorder="1" applyAlignment="1">
      <alignment horizontal="center"/>
    </xf>
    <xf numFmtId="0" fontId="2" fillId="4" borderId="38" xfId="0" applyFont="1" applyFill="1" applyBorder="1" applyAlignment="1">
      <alignment horizontal="center"/>
    </xf>
    <xf numFmtId="0" fontId="76" fillId="4" borderId="0" xfId="0" applyFont="1" applyFill="1" applyBorder="1" applyAlignment="1">
      <alignment horizontal="left" wrapText="1"/>
    </xf>
    <xf numFmtId="0" fontId="76" fillId="4" borderId="41" xfId="0" applyFont="1" applyFill="1" applyBorder="1" applyAlignment="1">
      <alignment horizontal="left" wrapText="1"/>
    </xf>
    <xf numFmtId="0" fontId="25" fillId="4" borderId="0" xfId="0" applyFont="1" applyFill="1" applyBorder="1" applyAlignment="1">
      <alignment horizontal="center" vertical="center" wrapText="1"/>
    </xf>
    <xf numFmtId="0" fontId="25" fillId="4" borderId="41" xfId="0" applyFont="1" applyFill="1" applyBorder="1" applyAlignment="1">
      <alignment horizontal="center" vertical="center" wrapText="1"/>
    </xf>
    <xf numFmtId="0" fontId="26" fillId="4" borderId="0" xfId="0" applyFont="1" applyFill="1" applyBorder="1" applyAlignment="1">
      <alignment horizontal="center" wrapText="1"/>
    </xf>
    <xf numFmtId="0" fontId="26" fillId="4" borderId="41" xfId="0" applyFont="1" applyFill="1" applyBorder="1" applyAlignment="1">
      <alignment horizontal="center" wrapText="1"/>
    </xf>
    <xf numFmtId="0" fontId="76" fillId="4" borderId="0" xfId="0" applyFont="1" applyFill="1" applyBorder="1" applyAlignment="1">
      <alignment horizontal="center" wrapText="1"/>
    </xf>
    <xf numFmtId="0" fontId="76" fillId="4" borderId="41" xfId="0" applyFont="1" applyFill="1" applyBorder="1" applyAlignment="1">
      <alignment horizontal="center" wrapText="1"/>
    </xf>
    <xf numFmtId="0" fontId="24" fillId="4" borderId="36" xfId="0" applyFont="1" applyFill="1" applyBorder="1" applyAlignment="1">
      <alignment horizontal="center" vertical="center"/>
    </xf>
    <xf numFmtId="0" fontId="24" fillId="4" borderId="38" xfId="0" applyFont="1" applyFill="1" applyBorder="1" applyAlignment="1">
      <alignment horizontal="center" vertical="center"/>
    </xf>
    <xf numFmtId="0" fontId="24" fillId="4" borderId="0" xfId="0" applyFont="1" applyFill="1" applyBorder="1" applyAlignment="1">
      <alignment horizontal="center" vertical="center"/>
    </xf>
    <xf numFmtId="0" fontId="24" fillId="4" borderId="41" xfId="0" applyFont="1" applyFill="1" applyBorder="1" applyAlignment="1">
      <alignment horizontal="center" vertical="center"/>
    </xf>
    <xf numFmtId="0" fontId="29" fillId="4" borderId="40" xfId="0" applyFont="1" applyFill="1" applyBorder="1" applyAlignment="1">
      <alignment horizontal="left"/>
    </xf>
    <xf numFmtId="0" fontId="29" fillId="4" borderId="0" xfId="0" applyFont="1" applyFill="1" applyBorder="1" applyAlignment="1">
      <alignment horizontal="left"/>
    </xf>
    <xf numFmtId="0" fontId="29" fillId="4" borderId="40" xfId="0" applyFont="1" applyFill="1" applyBorder="1" applyAlignment="1">
      <alignment horizontal="right"/>
    </xf>
    <xf numFmtId="0" fontId="29" fillId="4" borderId="0" xfId="0" applyFont="1" applyFill="1" applyBorder="1" applyAlignment="1">
      <alignment horizontal="right"/>
    </xf>
    <xf numFmtId="0" fontId="25" fillId="4" borderId="0" xfId="0" applyFont="1" applyFill="1" applyBorder="1" applyAlignment="1">
      <alignment horizontal="center"/>
    </xf>
    <xf numFmtId="0" fontId="25" fillId="4" borderId="41" xfId="0" applyFont="1" applyFill="1" applyBorder="1" applyAlignment="1">
      <alignment horizontal="center"/>
    </xf>
    <xf numFmtId="0" fontId="29" fillId="4" borderId="2" xfId="0" applyFont="1" applyFill="1" applyBorder="1" applyAlignment="1">
      <alignment horizontal="left"/>
    </xf>
    <xf numFmtId="0" fontId="31" fillId="4" borderId="37" xfId="0" applyFont="1" applyFill="1" applyBorder="1" applyAlignment="1">
      <alignment horizontal="center" vertical="center"/>
    </xf>
    <xf numFmtId="0" fontId="31" fillId="4" borderId="36" xfId="0" applyFont="1" applyFill="1" applyBorder="1" applyAlignment="1">
      <alignment horizontal="center" vertical="center"/>
    </xf>
    <xf numFmtId="0" fontId="31" fillId="4" borderId="43" xfId="0" applyFont="1" applyFill="1" applyBorder="1" applyAlignment="1">
      <alignment horizontal="center" vertical="center"/>
    </xf>
    <xf numFmtId="0" fontId="0" fillId="4" borderId="1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8" fillId="4" borderId="1" xfId="0" applyFont="1" applyFill="1" applyBorder="1" applyAlignment="1">
      <alignment horizontal="center" vertical="center"/>
    </xf>
    <xf numFmtId="0" fontId="8" fillId="4" borderId="14" xfId="0" applyFont="1" applyFill="1" applyBorder="1" applyAlignment="1">
      <alignment horizontal="center" vertical="center"/>
    </xf>
    <xf numFmtId="0" fontId="0" fillId="4" borderId="5" xfId="0" applyFill="1" applyBorder="1" applyAlignment="1">
      <alignment horizontal="left" vertical="center"/>
    </xf>
    <xf numFmtId="0" fontId="0" fillId="4" borderId="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0" fillId="4" borderId="7" xfId="0" applyFill="1" applyBorder="1" applyAlignment="1">
      <alignment horizontal="left" vertical="center"/>
    </xf>
    <xf numFmtId="0" fontId="0" fillId="4" borderId="4" xfId="0" applyFill="1" applyBorder="1" applyAlignment="1">
      <alignment horizontal="center" vertical="top"/>
    </xf>
    <xf numFmtId="0" fontId="0" fillId="4" borderId="1" xfId="0" applyFill="1" applyBorder="1" applyAlignment="1">
      <alignment horizontal="center" vertical="top"/>
    </xf>
    <xf numFmtId="0" fontId="35" fillId="4" borderId="0" xfId="0" applyFont="1" applyFill="1" applyBorder="1" applyAlignment="1">
      <alignment horizontal="center" vertical="center"/>
    </xf>
    <xf numFmtId="0" fontId="8" fillId="4" borderId="7" xfId="0" applyFont="1" applyFill="1" applyBorder="1" applyAlignment="1">
      <alignment horizontal="left" vertical="top"/>
    </xf>
    <xf numFmtId="0" fontId="8" fillId="4" borderId="5" xfId="0" applyFont="1" applyFill="1" applyBorder="1" applyAlignment="1">
      <alignment horizontal="left" vertical="top"/>
    </xf>
    <xf numFmtId="0" fontId="8" fillId="4" borderId="8" xfId="0" applyFont="1" applyFill="1" applyBorder="1" applyAlignment="1">
      <alignment horizontal="left" vertical="top"/>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8" fillId="4" borderId="11" xfId="0" applyFont="1" applyFill="1" applyBorder="1" applyAlignment="1">
      <alignment horizontal="left" vertical="top"/>
    </xf>
    <xf numFmtId="0" fontId="0" fillId="4" borderId="0" xfId="0" applyFill="1" applyBorder="1" applyAlignment="1">
      <alignment horizontal="center" vertical="center"/>
    </xf>
    <xf numFmtId="0" fontId="8" fillId="4" borderId="7"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33" fillId="4" borderId="4" xfId="0" applyFont="1" applyFill="1" applyBorder="1" applyAlignment="1">
      <alignment horizontal="left" vertical="top" wrapText="1"/>
    </xf>
    <xf numFmtId="0" fontId="33" fillId="4" borderId="1" xfId="0" applyFont="1" applyFill="1" applyBorder="1" applyAlignment="1">
      <alignment horizontal="left" vertical="top" wrapText="1"/>
    </xf>
    <xf numFmtId="0" fontId="0" fillId="4" borderId="45" xfId="0" applyFill="1" applyBorder="1" applyAlignment="1">
      <alignment horizontal="left" vertical="top" wrapText="1"/>
    </xf>
    <xf numFmtId="0" fontId="36" fillId="4" borderId="5" xfId="0" applyFont="1" applyFill="1" applyBorder="1" applyAlignment="1">
      <alignment horizontal="left" vertical="center" wrapText="1"/>
    </xf>
    <xf numFmtId="0" fontId="36" fillId="4" borderId="8" xfId="0" applyFont="1" applyFill="1" applyBorder="1" applyAlignment="1">
      <alignment horizontal="left" vertical="center" wrapText="1"/>
    </xf>
    <xf numFmtId="0" fontId="36" fillId="4" borderId="2" xfId="0" applyFont="1" applyFill="1" applyBorder="1" applyAlignment="1">
      <alignment horizontal="left" vertical="center" wrapText="1"/>
    </xf>
    <xf numFmtId="0" fontId="36" fillId="4" borderId="46" xfId="0" applyFont="1" applyFill="1" applyBorder="1" applyAlignment="1">
      <alignment horizontal="left" vertical="center" wrapText="1"/>
    </xf>
    <xf numFmtId="0" fontId="0" fillId="4" borderId="7" xfId="0" applyFill="1" applyBorder="1" applyAlignment="1">
      <alignment horizontal="center"/>
    </xf>
    <xf numFmtId="0" fontId="0" fillId="4" borderId="5" xfId="0" applyFill="1" applyBorder="1" applyAlignment="1">
      <alignment horizontal="center"/>
    </xf>
    <xf numFmtId="0" fontId="0" fillId="4" borderId="8" xfId="0" applyFill="1" applyBorder="1" applyAlignment="1">
      <alignment horizontal="center"/>
    </xf>
    <xf numFmtId="0" fontId="0" fillId="4" borderId="3" xfId="0" applyFill="1" applyBorder="1" applyAlignment="1">
      <alignment horizontal="left" vertical="top"/>
    </xf>
    <xf numFmtId="0" fontId="0" fillId="4" borderId="12" xfId="0" applyFill="1" applyBorder="1" applyAlignment="1">
      <alignment horizontal="left" vertical="top"/>
    </xf>
    <xf numFmtId="0" fontId="0" fillId="4" borderId="4" xfId="0" applyFill="1" applyBorder="1" applyAlignment="1">
      <alignment horizontal="left" vertical="top"/>
    </xf>
    <xf numFmtId="0" fontId="0" fillId="4" borderId="12" xfId="0" applyFill="1" applyBorder="1" applyAlignment="1">
      <alignment horizontal="center"/>
    </xf>
    <xf numFmtId="0" fontId="0" fillId="4" borderId="4" xfId="0" applyFill="1" applyBorder="1" applyAlignment="1">
      <alignment horizontal="center"/>
    </xf>
    <xf numFmtId="0" fontId="33" fillId="4" borderId="9" xfId="0" applyFont="1" applyFill="1" applyBorder="1" applyAlignment="1">
      <alignment horizontal="center" wrapText="1"/>
    </xf>
    <xf numFmtId="0" fontId="33" fillId="4" borderId="10" xfId="0" applyFont="1" applyFill="1" applyBorder="1" applyAlignment="1">
      <alignment horizontal="center" wrapText="1"/>
    </xf>
    <xf numFmtId="0" fontId="33" fillId="4" borderId="11" xfId="0" applyFont="1" applyFill="1" applyBorder="1" applyAlignment="1">
      <alignment horizontal="center" wrapText="1"/>
    </xf>
    <xf numFmtId="0" fontId="0" fillId="4" borderId="7" xfId="0" applyFill="1" applyBorder="1" applyAlignment="1">
      <alignment vertical="top"/>
    </xf>
    <xf numFmtId="0" fontId="0" fillId="4" borderId="5" xfId="0" applyFill="1" applyBorder="1" applyAlignment="1">
      <alignment vertical="top"/>
    </xf>
    <xf numFmtId="0" fontId="0" fillId="4" borderId="9" xfId="0" applyFill="1" applyBorder="1" applyAlignment="1">
      <alignment vertical="top"/>
    </xf>
    <xf numFmtId="0" fontId="0" fillId="4" borderId="10" xfId="0" applyFill="1" applyBorder="1" applyAlignment="1">
      <alignment vertical="top"/>
    </xf>
    <xf numFmtId="0" fontId="0" fillId="4" borderId="9" xfId="0" applyFill="1" applyBorder="1" applyAlignment="1">
      <alignment horizontal="center" vertical="top"/>
    </xf>
    <xf numFmtId="0" fontId="0" fillId="4" borderId="10" xfId="0" applyFill="1" applyBorder="1" applyAlignment="1">
      <alignment horizontal="center" vertical="top"/>
    </xf>
    <xf numFmtId="0" fontId="0" fillId="4" borderId="12" xfId="0" applyFill="1" applyBorder="1" applyAlignment="1">
      <alignment horizontal="center" vertical="top"/>
    </xf>
    <xf numFmtId="0" fontId="0" fillId="4" borderId="7" xfId="0" applyFill="1" applyBorder="1" applyAlignment="1">
      <alignment horizontal="left" vertical="top"/>
    </xf>
    <xf numFmtId="0" fontId="0" fillId="4" borderId="5" xfId="0" applyFill="1" applyBorder="1" applyAlignment="1">
      <alignment horizontal="left" vertical="top"/>
    </xf>
    <xf numFmtId="0" fontId="33" fillId="4" borderId="1" xfId="0" applyFont="1" applyFill="1" applyBorder="1" applyAlignment="1">
      <alignment horizontal="left" vertical="center" wrapText="1"/>
    </xf>
    <xf numFmtId="0" fontId="0" fillId="4" borderId="25" xfId="0" applyFill="1" applyBorder="1" applyAlignment="1">
      <alignment horizontal="left" vertical="center"/>
    </xf>
    <xf numFmtId="0" fontId="37" fillId="4" borderId="7" xfId="0" applyFont="1" applyFill="1" applyBorder="1" applyAlignment="1">
      <alignment horizontal="left" vertical="top" wrapText="1"/>
    </xf>
    <xf numFmtId="0" fontId="37" fillId="4" borderId="5" xfId="0" applyFont="1" applyFill="1" applyBorder="1" applyAlignment="1">
      <alignment horizontal="left" vertical="top" wrapText="1"/>
    </xf>
    <xf numFmtId="0" fontId="37" fillId="4" borderId="8" xfId="0" applyFont="1" applyFill="1" applyBorder="1" applyAlignment="1">
      <alignment horizontal="left" vertical="top" wrapText="1"/>
    </xf>
    <xf numFmtId="0" fontId="37" fillId="4" borderId="6" xfId="0" applyFont="1" applyFill="1" applyBorder="1" applyAlignment="1">
      <alignment horizontal="left" vertical="top" wrapText="1"/>
    </xf>
    <xf numFmtId="0" fontId="37" fillId="4" borderId="0" xfId="0" applyFont="1" applyFill="1" applyBorder="1" applyAlignment="1">
      <alignment horizontal="left" vertical="top" wrapText="1"/>
    </xf>
    <xf numFmtId="0" fontId="37" fillId="4" borderId="13" xfId="0" applyFont="1" applyFill="1" applyBorder="1" applyAlignment="1">
      <alignment horizontal="left" vertical="top" wrapText="1"/>
    </xf>
    <xf numFmtId="0" fontId="30" fillId="4" borderId="6" xfId="0" applyFont="1" applyFill="1" applyBorder="1" applyAlignment="1">
      <alignment horizontal="left" vertical="top" wrapText="1"/>
    </xf>
    <xf numFmtId="0" fontId="30" fillId="4" borderId="0" xfId="0" applyFont="1" applyFill="1" applyBorder="1" applyAlignment="1">
      <alignment horizontal="left" vertical="top" wrapText="1"/>
    </xf>
    <xf numFmtId="0" fontId="30" fillId="4" borderId="13" xfId="0" applyFont="1" applyFill="1" applyBorder="1" applyAlignment="1">
      <alignment horizontal="left" vertical="top" wrapText="1"/>
    </xf>
    <xf numFmtId="0" fontId="33" fillId="4" borderId="0" xfId="0" applyFont="1" applyFill="1" applyAlignment="1"/>
    <xf numFmtId="0" fontId="33" fillId="4" borderId="0" xfId="0" applyFont="1" applyFill="1" applyBorder="1" applyAlignment="1"/>
    <xf numFmtId="0" fontId="33" fillId="4" borderId="3" xfId="0" applyFont="1" applyFill="1" applyBorder="1" applyAlignment="1">
      <alignment horizontal="center" wrapText="1"/>
    </xf>
    <xf numFmtId="0" fontId="33" fillId="4" borderId="12" xfId="0" applyFont="1" applyFill="1" applyBorder="1" applyAlignment="1">
      <alignment horizontal="center" wrapText="1"/>
    </xf>
    <xf numFmtId="0" fontId="33" fillId="4" borderId="4" xfId="0" applyFont="1" applyFill="1" applyBorder="1" applyAlignment="1">
      <alignment horizontal="center" wrapText="1"/>
    </xf>
    <xf numFmtId="0" fontId="15" fillId="4" borderId="40" xfId="0" applyFont="1" applyFill="1" applyBorder="1" applyAlignment="1">
      <alignment horizontal="center" wrapText="1"/>
    </xf>
    <xf numFmtId="0" fontId="15" fillId="4" borderId="41" xfId="0" applyFont="1" applyFill="1" applyBorder="1" applyAlignment="1">
      <alignment horizontal="center" wrapText="1"/>
    </xf>
    <xf numFmtId="0" fontId="15" fillId="4" borderId="42" xfId="0" applyFont="1" applyFill="1" applyBorder="1" applyAlignment="1">
      <alignment horizontal="center" wrapText="1"/>
    </xf>
    <xf numFmtId="0" fontId="15" fillId="4" borderId="38" xfId="0" applyFont="1" applyFill="1" applyBorder="1" applyAlignment="1">
      <alignment horizontal="center" wrapText="1"/>
    </xf>
    <xf numFmtId="0" fontId="9" fillId="4" borderId="42" xfId="0" applyFont="1" applyFill="1" applyBorder="1" applyAlignment="1">
      <alignment horizontal="center"/>
    </xf>
    <xf numFmtId="0" fontId="9" fillId="4" borderId="38" xfId="0" applyFont="1" applyFill="1" applyBorder="1" applyAlignment="1">
      <alignment horizontal="center"/>
    </xf>
    <xf numFmtId="0" fontId="15" fillId="4" borderId="40" xfId="0" applyFont="1" applyFill="1" applyBorder="1" applyAlignment="1">
      <alignment horizontal="left" wrapText="1"/>
    </xf>
    <xf numFmtId="0" fontId="15" fillId="4" borderId="41" xfId="0" applyFont="1" applyFill="1" applyBorder="1" applyAlignment="1">
      <alignment horizontal="left" wrapText="1"/>
    </xf>
    <xf numFmtId="0" fontId="12" fillId="6" borderId="0" xfId="0" applyFont="1" applyFill="1" applyAlignment="1" applyProtection="1">
      <alignment horizontal="center" vertical="center"/>
      <protection locked="0"/>
    </xf>
    <xf numFmtId="10" fontId="38" fillId="5" borderId="40" xfId="2" applyNumberFormat="1" applyFont="1" applyFill="1" applyBorder="1" applyAlignment="1">
      <alignment horizontal="center"/>
    </xf>
    <xf numFmtId="10" fontId="38" fillId="5" borderId="41" xfId="2" applyNumberFormat="1" applyFont="1" applyFill="1" applyBorder="1" applyAlignment="1">
      <alignment horizontal="center"/>
    </xf>
    <xf numFmtId="10" fontId="38" fillId="5" borderId="44" xfId="2" applyNumberFormat="1" applyFont="1" applyFill="1" applyBorder="1" applyAlignment="1">
      <alignment horizontal="center"/>
    </xf>
    <xf numFmtId="10" fontId="38" fillId="5" borderId="51" xfId="2" applyNumberFormat="1" applyFont="1" applyFill="1" applyBorder="1" applyAlignment="1">
      <alignment horizontal="center"/>
    </xf>
    <xf numFmtId="164" fontId="38" fillId="5" borderId="40" xfId="0" applyNumberFormat="1" applyFont="1" applyFill="1" applyBorder="1" applyAlignment="1">
      <alignment horizontal="center" vertical="center"/>
    </xf>
    <xf numFmtId="164" fontId="38" fillId="5" borderId="41" xfId="0" applyNumberFormat="1" applyFont="1" applyFill="1" applyBorder="1" applyAlignment="1">
      <alignment horizontal="center" vertical="center"/>
    </xf>
    <xf numFmtId="164" fontId="38" fillId="5" borderId="44" xfId="0" applyNumberFormat="1" applyFont="1" applyFill="1" applyBorder="1" applyAlignment="1">
      <alignment horizontal="center" vertical="center"/>
    </xf>
    <xf numFmtId="164" fontId="38" fillId="5" borderId="51" xfId="0" applyNumberFormat="1" applyFont="1" applyFill="1" applyBorder="1" applyAlignment="1">
      <alignment horizontal="center" vertical="center"/>
    </xf>
    <xf numFmtId="0" fontId="0" fillId="0" borderId="0" xfId="0" applyAlignment="1">
      <alignment horizontal="center"/>
    </xf>
    <xf numFmtId="0" fontId="2" fillId="0" borderId="1" xfId="0" applyFont="1" applyFill="1" applyBorder="1" applyAlignment="1">
      <alignment horizontal="center" vertical="center" wrapText="1"/>
    </xf>
    <xf numFmtId="0" fontId="23" fillId="6" borderId="1" xfId="0" applyFont="1" applyFill="1" applyBorder="1" applyAlignment="1" applyProtection="1">
      <alignment horizontal="center" vertical="center" wrapText="1"/>
      <protection locked="0"/>
    </xf>
    <xf numFmtId="0" fontId="23" fillId="0" borderId="1" xfId="0" applyFont="1" applyBorder="1" applyAlignment="1">
      <alignment horizontal="center" vertical="center" wrapText="1"/>
    </xf>
    <xf numFmtId="0" fontId="2" fillId="0" borderId="1" xfId="0" applyFont="1" applyFill="1" applyBorder="1" applyAlignment="1">
      <alignment horizontal="center" wrapText="1"/>
    </xf>
    <xf numFmtId="0" fontId="2" fillId="6" borderId="1"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wrapText="1"/>
      <protection locked="0"/>
    </xf>
    <xf numFmtId="44" fontId="2" fillId="6" borderId="1" xfId="1" applyFont="1" applyFill="1" applyBorder="1" applyAlignment="1" applyProtection="1">
      <alignment horizontal="center" vertical="center" wrapText="1"/>
      <protection locked="0"/>
    </xf>
    <xf numFmtId="0" fontId="6" fillId="3" borderId="7"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Alignment="1">
      <alignment horizontal="center" vertical="center"/>
    </xf>
    <xf numFmtId="0" fontId="2" fillId="5" borderId="42"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40" xfId="0" applyFont="1" applyFill="1" applyBorder="1" applyAlignment="1">
      <alignment horizontal="center" vertical="center" wrapText="1"/>
    </xf>
    <xf numFmtId="0" fontId="2" fillId="5" borderId="41" xfId="0" applyFont="1" applyFill="1" applyBorder="1" applyAlignment="1">
      <alignment horizontal="center" vertical="center" wrapText="1"/>
    </xf>
    <xf numFmtId="0" fontId="39" fillId="0" borderId="0" xfId="0" applyFont="1" applyAlignment="1">
      <alignment horizontal="center" vertical="center"/>
    </xf>
    <xf numFmtId="0" fontId="39" fillId="5" borderId="42" xfId="0" applyFont="1" applyFill="1" applyBorder="1" applyAlignment="1">
      <alignment horizontal="center" vertical="center" wrapText="1"/>
    </xf>
    <xf numFmtId="0" fontId="39" fillId="5" borderId="38" xfId="0" applyFont="1" applyFill="1" applyBorder="1" applyAlignment="1">
      <alignment horizontal="center" vertical="center" wrapText="1"/>
    </xf>
    <xf numFmtId="0" fontId="39" fillId="5" borderId="40" xfId="0" applyFont="1" applyFill="1" applyBorder="1" applyAlignment="1">
      <alignment horizontal="center" vertical="center" wrapText="1"/>
    </xf>
    <xf numFmtId="0" fontId="39" fillId="5" borderId="41" xfId="0" applyFont="1" applyFill="1" applyBorder="1" applyAlignment="1">
      <alignment horizontal="center" vertical="center" wrapText="1"/>
    </xf>
    <xf numFmtId="0" fontId="2" fillId="6" borderId="42" xfId="0" applyFont="1" applyFill="1" applyBorder="1" applyAlignment="1">
      <alignment horizontal="center" vertical="center"/>
    </xf>
    <xf numFmtId="0" fontId="2" fillId="6" borderId="38" xfId="0" applyFont="1" applyFill="1" applyBorder="1" applyAlignment="1">
      <alignment horizontal="center" vertical="center"/>
    </xf>
    <xf numFmtId="0" fontId="2" fillId="6" borderId="40" xfId="0" applyFont="1" applyFill="1" applyBorder="1" applyAlignment="1">
      <alignment horizontal="center" vertical="center"/>
    </xf>
    <xf numFmtId="0" fontId="2" fillId="6" borderId="41" xfId="0" applyFont="1" applyFill="1" applyBorder="1" applyAlignment="1">
      <alignment horizontal="center" vertical="center"/>
    </xf>
    <xf numFmtId="164" fontId="38" fillId="6" borderId="40" xfId="0" applyNumberFormat="1" applyFont="1" applyFill="1" applyBorder="1" applyAlignment="1" applyProtection="1">
      <alignment horizontal="center"/>
      <protection locked="0"/>
    </xf>
    <xf numFmtId="164" fontId="38" fillId="6" borderId="41" xfId="0" applyNumberFormat="1" applyFont="1" applyFill="1" applyBorder="1" applyAlignment="1" applyProtection="1">
      <alignment horizontal="center"/>
      <protection locked="0"/>
    </xf>
    <xf numFmtId="164" fontId="38" fillId="6" borderId="44" xfId="0" applyNumberFormat="1" applyFont="1" applyFill="1" applyBorder="1" applyAlignment="1" applyProtection="1">
      <alignment horizontal="center"/>
      <protection locked="0"/>
    </xf>
    <xf numFmtId="164" fontId="38" fillId="6" borderId="51" xfId="0" applyNumberFormat="1" applyFont="1" applyFill="1" applyBorder="1" applyAlignment="1" applyProtection="1">
      <alignment horizontal="center"/>
      <protection locked="0"/>
    </xf>
    <xf numFmtId="0" fontId="12" fillId="4" borderId="1" xfId="0" applyFont="1" applyFill="1" applyBorder="1" applyAlignment="1">
      <alignment horizontal="center" vertical="center"/>
    </xf>
    <xf numFmtId="0" fontId="14" fillId="4" borderId="17" xfId="0" applyFont="1" applyFill="1" applyBorder="1" applyAlignment="1">
      <alignment horizontal="center"/>
    </xf>
    <xf numFmtId="0" fontId="14" fillId="4" borderId="18" xfId="0" applyFont="1" applyFill="1" applyBorder="1" applyAlignment="1">
      <alignment horizontal="center"/>
    </xf>
    <xf numFmtId="0" fontId="14" fillId="4" borderId="19" xfId="0" applyFont="1" applyFill="1" applyBorder="1" applyAlignment="1">
      <alignment horizontal="center"/>
    </xf>
    <xf numFmtId="0" fontId="14" fillId="4" borderId="20" xfId="0" applyFont="1" applyFill="1" applyBorder="1" applyAlignment="1">
      <alignment horizontal="center"/>
    </xf>
    <xf numFmtId="0" fontId="14" fillId="4" borderId="21" xfId="0" applyFont="1" applyFill="1" applyBorder="1" applyAlignment="1">
      <alignment horizontal="center"/>
    </xf>
    <xf numFmtId="0" fontId="14" fillId="4" borderId="22" xfId="0" applyFont="1" applyFill="1" applyBorder="1" applyAlignment="1">
      <alignment horizontal="center"/>
    </xf>
    <xf numFmtId="0" fontId="14" fillId="4" borderId="12" xfId="0" applyFont="1" applyFill="1" applyBorder="1" applyAlignment="1">
      <alignment horizontal="center"/>
    </xf>
    <xf numFmtId="0" fontId="14" fillId="4" borderId="4" xfId="0" applyFont="1" applyFill="1" applyBorder="1" applyAlignment="1">
      <alignment horizontal="center"/>
    </xf>
    <xf numFmtId="0" fontId="14" fillId="4" borderId="3" xfId="0" applyFont="1" applyFill="1" applyBorder="1" applyAlignment="1">
      <alignment horizontal="center"/>
    </xf>
    <xf numFmtId="0" fontId="14" fillId="4" borderId="23" xfId="0" applyFont="1" applyFill="1" applyBorder="1" applyAlignment="1">
      <alignment horizontal="center"/>
    </xf>
    <xf numFmtId="0" fontId="9" fillId="4" borderId="23" xfId="0" applyFont="1" applyFill="1" applyBorder="1" applyAlignment="1">
      <alignment horizontal="center"/>
    </xf>
    <xf numFmtId="0" fontId="9" fillId="4" borderId="16" xfId="0" applyFont="1" applyFill="1" applyBorder="1" applyAlignment="1">
      <alignment horizontal="center"/>
    </xf>
    <xf numFmtId="0" fontId="14" fillId="4" borderId="14" xfId="0" applyFont="1" applyFill="1" applyBorder="1" applyAlignment="1">
      <alignment horizontal="center"/>
    </xf>
    <xf numFmtId="0" fontId="14" fillId="4" borderId="50" xfId="0" applyFont="1" applyFill="1" applyBorder="1" applyAlignment="1">
      <alignment horizontal="center"/>
    </xf>
    <xf numFmtId="0" fontId="14" fillId="4" borderId="45" xfId="0" applyFont="1" applyFill="1" applyBorder="1" applyAlignment="1">
      <alignment horizontal="center"/>
    </xf>
    <xf numFmtId="0" fontId="9" fillId="4" borderId="56" xfId="0" applyFont="1" applyFill="1" applyBorder="1" applyAlignment="1">
      <alignment horizontal="center"/>
    </xf>
    <xf numFmtId="0" fontId="9" fillId="4" borderId="15" xfId="0" applyFont="1" applyFill="1" applyBorder="1" applyAlignment="1">
      <alignment horizontal="center"/>
    </xf>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9" fillId="4" borderId="52" xfId="0" applyFont="1" applyFill="1" applyBorder="1" applyAlignment="1">
      <alignment horizontal="center"/>
    </xf>
    <xf numFmtId="0" fontId="9" fillId="4" borderId="24" xfId="0" applyFont="1" applyFill="1" applyBorder="1" applyAlignment="1">
      <alignment horizontal="center"/>
    </xf>
    <xf numFmtId="0" fontId="9" fillId="4" borderId="25" xfId="0" applyFont="1" applyFill="1" applyBorder="1" applyAlignment="1">
      <alignment horizontal="center"/>
    </xf>
    <xf numFmtId="0" fontId="9" fillId="4" borderId="26" xfId="0" applyFont="1" applyFill="1" applyBorder="1" applyAlignment="1">
      <alignment horizontal="center"/>
    </xf>
    <xf numFmtId="0" fontId="9" fillId="4" borderId="27" xfId="0" applyFont="1" applyFill="1" applyBorder="1" applyAlignment="1">
      <alignment horizontal="center"/>
    </xf>
    <xf numFmtId="0" fontId="9" fillId="4" borderId="28" xfId="0" applyFont="1" applyFill="1" applyBorder="1" applyAlignment="1">
      <alignment horizontal="center"/>
    </xf>
    <xf numFmtId="0" fontId="9" fillId="4" borderId="29" xfId="0" applyFont="1" applyFill="1" applyBorder="1" applyAlignment="1">
      <alignment horizontal="center"/>
    </xf>
    <xf numFmtId="0" fontId="9" fillId="4" borderId="30" xfId="0" applyFont="1" applyFill="1" applyBorder="1" applyAlignment="1">
      <alignment horizontal="center"/>
    </xf>
    <xf numFmtId="0" fontId="9" fillId="4" borderId="14" xfId="0" applyFont="1" applyFill="1" applyBorder="1" applyAlignment="1">
      <alignment horizontal="center"/>
    </xf>
    <xf numFmtId="0" fontId="9" fillId="4" borderId="7" xfId="0" applyFont="1" applyFill="1" applyBorder="1" applyAlignment="1">
      <alignment horizontal="center"/>
    </xf>
    <xf numFmtId="0" fontId="9" fillId="4" borderId="5" xfId="0" applyFont="1" applyFill="1" applyBorder="1" applyAlignment="1">
      <alignment horizontal="center"/>
    </xf>
    <xf numFmtId="0" fontId="9" fillId="4" borderId="8" xfId="0" applyFont="1" applyFill="1" applyBorder="1" applyAlignment="1">
      <alignment horizontal="center"/>
    </xf>
    <xf numFmtId="0" fontId="9" fillId="4" borderId="31" xfId="0" applyFont="1" applyFill="1" applyBorder="1" applyAlignment="1">
      <alignment horizontal="center"/>
    </xf>
    <xf numFmtId="0" fontId="11" fillId="4" borderId="42" xfId="0" applyFont="1" applyFill="1" applyBorder="1" applyAlignment="1">
      <alignment horizontal="center"/>
    </xf>
    <xf numFmtId="0" fontId="11" fillId="4" borderId="36" xfId="0" applyFont="1" applyFill="1" applyBorder="1" applyAlignment="1">
      <alignment horizontal="center"/>
    </xf>
    <xf numFmtId="0" fontId="11" fillId="4" borderId="38" xfId="0" applyFont="1" applyFill="1" applyBorder="1" applyAlignment="1">
      <alignment horizontal="center"/>
    </xf>
    <xf numFmtId="44" fontId="42" fillId="8" borderId="0" xfId="1" applyFont="1" applyFill="1" applyAlignment="1">
      <alignment vertical="center" wrapText="1"/>
    </xf>
    <xf numFmtId="0" fontId="13" fillId="4" borderId="25" xfId="0" applyFont="1" applyFill="1" applyBorder="1" applyAlignment="1">
      <alignment horizontal="center"/>
    </xf>
    <xf numFmtId="0" fontId="11" fillId="4" borderId="1" xfId="0" applyFont="1" applyFill="1" applyBorder="1" applyAlignment="1">
      <alignment horizontal="left"/>
    </xf>
    <xf numFmtId="10" fontId="17" fillId="6" borderId="1" xfId="2" applyNumberFormat="1" applyFont="1" applyFill="1" applyBorder="1" applyAlignment="1">
      <alignment horizontal="center"/>
    </xf>
    <xf numFmtId="44" fontId="11" fillId="6" borderId="1" xfId="1" applyFont="1" applyFill="1" applyBorder="1" applyAlignment="1">
      <alignment horizontal="center"/>
    </xf>
    <xf numFmtId="44" fontId="11" fillId="4" borderId="1" xfId="0" applyNumberFormat="1" applyFont="1" applyFill="1" applyBorder="1" applyAlignment="1">
      <alignment horizontal="center"/>
    </xf>
    <xf numFmtId="0" fontId="15" fillId="4" borderId="1" xfId="0" applyFont="1" applyFill="1" applyBorder="1" applyAlignment="1">
      <alignment horizontal="left"/>
    </xf>
    <xf numFmtId="44" fontId="11" fillId="4" borderId="1" xfId="1" applyFont="1" applyFill="1" applyBorder="1" applyAlignment="1">
      <alignment horizontal="center"/>
    </xf>
    <xf numFmtId="0" fontId="43" fillId="4" borderId="1" xfId="0" applyFont="1" applyFill="1" applyBorder="1" applyAlignment="1">
      <alignment horizontal="center" vertical="center"/>
    </xf>
    <xf numFmtId="0" fontId="77" fillId="4" borderId="14" xfId="0" applyFont="1" applyFill="1" applyBorder="1" applyAlignment="1">
      <alignment horizontal="left"/>
    </xf>
    <xf numFmtId="44" fontId="78" fillId="6" borderId="14" xfId="1" applyFont="1" applyFill="1" applyBorder="1" applyAlignment="1">
      <alignment horizontal="center"/>
    </xf>
    <xf numFmtId="165" fontId="77" fillId="4" borderId="14" xfId="2" applyNumberFormat="1" applyFont="1" applyFill="1" applyBorder="1" applyAlignment="1">
      <alignment horizontal="center"/>
    </xf>
    <xf numFmtId="0" fontId="6" fillId="4" borderId="7" xfId="0" applyFont="1" applyFill="1" applyBorder="1" applyAlignment="1">
      <alignment horizontal="center"/>
    </xf>
    <xf numFmtId="0" fontId="6" fillId="4" borderId="5" xfId="0" applyFont="1" applyFill="1" applyBorder="1" applyAlignment="1">
      <alignment horizontal="center"/>
    </xf>
    <xf numFmtId="0" fontId="6" fillId="4" borderId="8" xfId="0" applyFont="1" applyFill="1" applyBorder="1" applyAlignment="1">
      <alignment horizontal="center"/>
    </xf>
    <xf numFmtId="0" fontId="9" fillId="4" borderId="1" xfId="0" applyFont="1" applyFill="1" applyBorder="1" applyAlignment="1">
      <alignment horizontal="center" vertical="center"/>
    </xf>
    <xf numFmtId="0" fontId="0" fillId="6" borderId="1" xfId="0" applyFill="1" applyBorder="1" applyAlignment="1">
      <alignment horizontal="center"/>
    </xf>
    <xf numFmtId="0" fontId="8" fillId="4" borderId="1" xfId="0" quotePrefix="1" applyFont="1" applyFill="1" applyBorder="1" applyAlignment="1">
      <alignment horizontal="center" vertical="center"/>
    </xf>
    <xf numFmtId="44" fontId="20" fillId="4" borderId="1" xfId="1" applyFont="1" applyFill="1" applyBorder="1" applyAlignment="1">
      <alignment horizontal="center"/>
    </xf>
    <xf numFmtId="44" fontId="0" fillId="4" borderId="1" xfId="1" applyFont="1" applyFill="1" applyBorder="1" applyAlignment="1">
      <alignment horizontal="center"/>
    </xf>
    <xf numFmtId="0" fontId="0" fillId="4" borderId="3" xfId="0" applyFill="1" applyBorder="1" applyAlignment="1">
      <alignment horizontal="center"/>
    </xf>
    <xf numFmtId="0" fontId="20" fillId="4" borderId="1" xfId="0" quotePrefix="1" applyFont="1" applyFill="1" applyBorder="1" applyAlignment="1">
      <alignment horizontal="center" vertical="center"/>
    </xf>
    <xf numFmtId="0" fontId="20" fillId="4" borderId="1"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4" xfId="0" applyFont="1" applyFill="1" applyBorder="1" applyAlignment="1">
      <alignment horizontal="center" vertical="center"/>
    </xf>
    <xf numFmtId="0" fontId="0" fillId="4" borderId="5" xfId="0" applyFill="1" applyBorder="1" applyAlignment="1">
      <alignment horizontal="center" wrapText="1"/>
    </xf>
    <xf numFmtId="0" fontId="0" fillId="4" borderId="0" xfId="0" applyFill="1" applyBorder="1" applyAlignment="1">
      <alignment horizontal="center" wrapText="1"/>
    </xf>
    <xf numFmtId="44" fontId="22" fillId="4" borderId="1" xfId="0" applyNumberFormat="1" applyFont="1" applyFill="1" applyBorder="1" applyAlignment="1">
      <alignment horizontal="center"/>
    </xf>
    <xf numFmtId="0" fontId="22" fillId="4" borderId="1" xfId="0" applyFont="1" applyFill="1" applyBorder="1" applyAlignment="1">
      <alignment horizontal="center"/>
    </xf>
    <xf numFmtId="0" fontId="22" fillId="4" borderId="3" xfId="0" applyFont="1" applyFill="1" applyBorder="1" applyAlignment="1">
      <alignment horizontal="center"/>
    </xf>
    <xf numFmtId="44" fontId="8" fillId="0" borderId="32" xfId="0" applyNumberFormat="1" applyFont="1" applyFill="1" applyBorder="1" applyAlignment="1">
      <alignment horizontal="center" wrapText="1"/>
    </xf>
    <xf numFmtId="44" fontId="8" fillId="0" borderId="33" xfId="0" applyNumberFormat="1" applyFont="1" applyFill="1" applyBorder="1" applyAlignment="1">
      <alignment horizontal="center" wrapText="1"/>
    </xf>
    <xf numFmtId="44" fontId="8" fillId="0" borderId="34" xfId="0" applyNumberFormat="1" applyFont="1" applyFill="1" applyBorder="1" applyAlignment="1">
      <alignment horizontal="center" wrapText="1"/>
    </xf>
    <xf numFmtId="0" fontId="0" fillId="0" borderId="3" xfId="0" applyFill="1" applyBorder="1" applyAlignment="1">
      <alignment horizontal="center"/>
    </xf>
    <xf numFmtId="0" fontId="0" fillId="0" borderId="12" xfId="0" applyFill="1" applyBorder="1" applyAlignment="1">
      <alignment horizontal="center"/>
    </xf>
    <xf numFmtId="0" fontId="0" fillId="0" borderId="4" xfId="0" applyFill="1" applyBorder="1" applyAlignment="1">
      <alignment horizontal="center"/>
    </xf>
    <xf numFmtId="10" fontId="0" fillId="4" borderId="1" xfId="2" applyNumberFormat="1" applyFont="1" applyFill="1" applyBorder="1" applyAlignment="1">
      <alignment horizontal="center"/>
    </xf>
    <xf numFmtId="10" fontId="0" fillId="4" borderId="3" xfId="2" applyNumberFormat="1" applyFont="1" applyFill="1" applyBorder="1" applyAlignment="1">
      <alignment horizontal="center"/>
    </xf>
    <xf numFmtId="44" fontId="0" fillId="4" borderId="22" xfId="0" applyNumberFormat="1" applyFont="1" applyFill="1" applyBorder="1" applyAlignment="1">
      <alignment horizontal="center" vertical="center"/>
    </xf>
    <xf numFmtId="44" fontId="0" fillId="4" borderId="12" xfId="0" applyNumberFormat="1" applyFont="1" applyFill="1" applyBorder="1" applyAlignment="1">
      <alignment horizontal="center" vertical="center"/>
    </xf>
    <xf numFmtId="44" fontId="0" fillId="4" borderId="4" xfId="0" applyNumberFormat="1" applyFont="1" applyFill="1" applyBorder="1" applyAlignment="1">
      <alignment horizontal="center" vertical="center"/>
    </xf>
    <xf numFmtId="0" fontId="0" fillId="6" borderId="1" xfId="0" applyFill="1" applyBorder="1" applyAlignment="1" applyProtection="1">
      <alignment horizontal="center"/>
      <protection locked="0"/>
    </xf>
    <xf numFmtId="44" fontId="78" fillId="6" borderId="14" xfId="1" applyFont="1" applyFill="1" applyBorder="1" applyAlignment="1" applyProtection="1">
      <alignment horizontal="center"/>
      <protection locked="0"/>
    </xf>
    <xf numFmtId="44" fontId="11" fillId="6" borderId="1" xfId="1" applyFont="1" applyFill="1" applyBorder="1" applyAlignment="1" applyProtection="1">
      <alignment horizontal="center"/>
      <protection locked="0"/>
    </xf>
    <xf numFmtId="10" fontId="17" fillId="6" borderId="1" xfId="2" applyNumberFormat="1" applyFont="1" applyFill="1" applyBorder="1" applyAlignment="1" applyProtection="1">
      <alignment horizontal="center"/>
      <protection locked="0"/>
    </xf>
    <xf numFmtId="0" fontId="21" fillId="0" borderId="3" xfId="0" applyFont="1" applyFill="1" applyBorder="1" applyAlignment="1">
      <alignment horizontal="left"/>
    </xf>
    <xf numFmtId="0" fontId="21" fillId="0" borderId="12" xfId="0" applyFont="1" applyFill="1" applyBorder="1" applyAlignment="1">
      <alignment horizontal="left"/>
    </xf>
    <xf numFmtId="0" fontId="21" fillId="0" borderId="4" xfId="0" applyFont="1" applyFill="1" applyBorder="1" applyAlignment="1">
      <alignment horizontal="left"/>
    </xf>
    <xf numFmtId="0" fontId="21" fillId="0" borderId="7" xfId="0" applyFont="1" applyFill="1" applyBorder="1" applyAlignment="1">
      <alignment horizontal="left" vertical="top"/>
    </xf>
    <xf numFmtId="0" fontId="21" fillId="0" borderId="5" xfId="0" applyFont="1" applyFill="1" applyBorder="1" applyAlignment="1">
      <alignment horizontal="left" vertical="top"/>
    </xf>
    <xf numFmtId="0" fontId="21" fillId="0" borderId="8" xfId="0" applyFont="1" applyFill="1" applyBorder="1" applyAlignment="1">
      <alignment horizontal="left" vertical="top"/>
    </xf>
    <xf numFmtId="0" fontId="21" fillId="0" borderId="6" xfId="0" applyFont="1" applyFill="1" applyBorder="1" applyAlignment="1">
      <alignment horizontal="left" vertical="top"/>
    </xf>
    <xf numFmtId="0" fontId="21" fillId="0" borderId="0" xfId="0" applyFont="1" applyFill="1" applyBorder="1" applyAlignment="1">
      <alignment horizontal="left" vertical="top"/>
    </xf>
    <xf numFmtId="0" fontId="21" fillId="0" borderId="13" xfId="0" applyFont="1" applyFill="1" applyBorder="1" applyAlignment="1">
      <alignment horizontal="left" vertical="top"/>
    </xf>
    <xf numFmtId="0" fontId="21" fillId="0" borderId="9" xfId="0" applyFont="1" applyFill="1" applyBorder="1" applyAlignment="1">
      <alignment horizontal="left" vertical="top"/>
    </xf>
    <xf numFmtId="0" fontId="21" fillId="0" borderId="10" xfId="0" applyFont="1" applyFill="1" applyBorder="1" applyAlignment="1">
      <alignment horizontal="left" vertical="top"/>
    </xf>
    <xf numFmtId="0" fontId="21" fillId="0" borderId="11" xfId="0" applyFont="1" applyFill="1" applyBorder="1" applyAlignment="1">
      <alignment horizontal="left" vertical="top"/>
    </xf>
    <xf numFmtId="0" fontId="75" fillId="4" borderId="40" xfId="0" applyFont="1" applyFill="1" applyBorder="1" applyAlignment="1">
      <alignment horizontal="left"/>
    </xf>
    <xf numFmtId="0" fontId="75" fillId="4" borderId="0" xfId="0" applyFont="1" applyFill="1" applyBorder="1" applyAlignment="1">
      <alignment horizontal="left"/>
    </xf>
    <xf numFmtId="0" fontId="73" fillId="4" borderId="40" xfId="0" applyFont="1" applyFill="1" applyBorder="1" applyAlignment="1">
      <alignment horizontal="right"/>
    </xf>
    <xf numFmtId="0" fontId="73" fillId="4" borderId="0" xfId="0" applyFont="1" applyFill="1" applyBorder="1" applyAlignment="1">
      <alignment horizontal="right"/>
    </xf>
    <xf numFmtId="0" fontId="75" fillId="4" borderId="10" xfId="0" applyFont="1" applyFill="1" applyBorder="1" applyAlignment="1">
      <alignment horizontal="center"/>
    </xf>
    <xf numFmtId="0" fontId="75" fillId="4" borderId="0" xfId="0" applyFont="1" applyFill="1" applyBorder="1" applyAlignment="1">
      <alignment horizontal="center"/>
    </xf>
    <xf numFmtId="0" fontId="73" fillId="4" borderId="3" xfId="0" applyFont="1" applyFill="1" applyBorder="1" applyAlignment="1">
      <alignment horizontal="center"/>
    </xf>
    <xf numFmtId="0" fontId="73" fillId="4" borderId="4" xfId="0" applyFont="1" applyFill="1" applyBorder="1" applyAlignment="1">
      <alignment horizontal="center"/>
    </xf>
    <xf numFmtId="0" fontId="73" fillId="7" borderId="3" xfId="0" applyFont="1" applyFill="1" applyBorder="1" applyAlignment="1">
      <alignment horizontal="center"/>
    </xf>
    <xf numFmtId="0" fontId="73" fillId="7" borderId="23" xfId="0" applyFont="1" applyFill="1" applyBorder="1" applyAlignment="1">
      <alignment horizontal="center"/>
    </xf>
    <xf numFmtId="0" fontId="73" fillId="7" borderId="4" xfId="0" applyFont="1" applyFill="1" applyBorder="1" applyAlignment="1">
      <alignment horizontal="center"/>
    </xf>
    <xf numFmtId="0" fontId="73" fillId="4" borderId="23" xfId="0" applyFont="1" applyFill="1" applyBorder="1" applyAlignment="1">
      <alignment horizontal="center"/>
    </xf>
    <xf numFmtId="0" fontId="73" fillId="4" borderId="40" xfId="0" applyFont="1" applyFill="1" applyBorder="1" applyAlignment="1">
      <alignment horizontal="left"/>
    </xf>
    <xf numFmtId="0" fontId="73" fillId="4" borderId="0" xfId="0" applyFont="1" applyFill="1" applyBorder="1" applyAlignment="1">
      <alignment horizontal="left"/>
    </xf>
    <xf numFmtId="0" fontId="73" fillId="4" borderId="12" xfId="0" applyFont="1" applyFill="1" applyBorder="1" applyAlignment="1">
      <alignment horizontal="center"/>
    </xf>
    <xf numFmtId="0" fontId="74" fillId="4" borderId="3" xfId="0" applyFont="1" applyFill="1" applyBorder="1" applyAlignment="1">
      <alignment horizontal="center"/>
    </xf>
    <xf numFmtId="0" fontId="74" fillId="4" borderId="12" xfId="0" applyFont="1" applyFill="1" applyBorder="1" applyAlignment="1">
      <alignment horizontal="center"/>
    </xf>
    <xf numFmtId="0" fontId="74" fillId="4" borderId="23" xfId="0" applyFont="1" applyFill="1" applyBorder="1" applyAlignment="1">
      <alignment horizontal="center"/>
    </xf>
    <xf numFmtId="0" fontId="74" fillId="4" borderId="22" xfId="0" applyFont="1" applyFill="1" applyBorder="1" applyAlignment="1">
      <alignment horizontal="center"/>
    </xf>
    <xf numFmtId="0" fontId="74" fillId="4" borderId="4" xfId="0" applyFont="1" applyFill="1" applyBorder="1" applyAlignment="1">
      <alignment horizontal="center"/>
    </xf>
    <xf numFmtId="0" fontId="74" fillId="4" borderId="48" xfId="0" applyFont="1" applyFill="1" applyBorder="1" applyAlignment="1">
      <alignment horizontal="center"/>
    </xf>
    <xf numFmtId="0" fontId="74" fillId="4" borderId="5" xfId="0" applyFont="1" applyFill="1" applyBorder="1" applyAlignment="1">
      <alignment horizontal="center"/>
    </xf>
    <xf numFmtId="0" fontId="74" fillId="4" borderId="31" xfId="0" applyFont="1" applyFill="1" applyBorder="1" applyAlignment="1">
      <alignment horizontal="center"/>
    </xf>
    <xf numFmtId="0" fontId="75" fillId="4" borderId="0" xfId="0" applyFont="1" applyFill="1" applyBorder="1" applyAlignment="1">
      <alignment horizontal="right"/>
    </xf>
    <xf numFmtId="0" fontId="75" fillId="4" borderId="41" xfId="0" applyFont="1" applyFill="1" applyBorder="1" applyAlignment="1">
      <alignment horizontal="right"/>
    </xf>
    <xf numFmtId="0" fontId="73" fillId="4" borderId="49" xfId="0" applyFont="1" applyFill="1" applyBorder="1" applyAlignment="1">
      <alignment horizontal="right"/>
    </xf>
    <xf numFmtId="0" fontId="73" fillId="4" borderId="10" xfId="0" applyFont="1" applyFill="1" applyBorder="1" applyAlignment="1">
      <alignment horizontal="right"/>
    </xf>
    <xf numFmtId="0" fontId="73" fillId="4" borderId="49" xfId="0" applyFont="1" applyFill="1" applyBorder="1" applyAlignment="1">
      <alignment horizontal="left"/>
    </xf>
    <xf numFmtId="0" fontId="73" fillId="4" borderId="10" xfId="0" applyFont="1" applyFill="1" applyBorder="1" applyAlignment="1">
      <alignment horizontal="left"/>
    </xf>
  </cellXfs>
  <cellStyles count="4">
    <cellStyle name="Currency" xfId="1" builtinId="4"/>
    <cellStyle name="Hyperlink" xfId="3" builtinId="8"/>
    <cellStyle name="Normal" xfId="0" builtinId="0"/>
    <cellStyle name="Percent" xfId="2" builtinId="5"/>
  </cellStyles>
  <dxfs count="7">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auto="1"/>
      </font>
      <fill>
        <patternFill>
          <bgColor rgb="FF00B050"/>
        </patternFill>
      </fill>
    </dxf>
  </dxfs>
  <tableStyles count="0" defaultTableStyle="TableStyleMedium2" defaultPivotStyle="PivotStyleLight16"/>
  <colors>
    <mruColors>
      <color rgb="FFFB6A5B"/>
      <color rgb="FFFB55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moorebetterperformance.weebly.com" TargetMode="Externa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hyperlink" Target="https://www.youtube.com/channel/UCjQJV8DITRWvAJMngnfTZ9w"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1</xdr:row>
      <xdr:rowOff>28576</xdr:rowOff>
    </xdr:from>
    <xdr:to>
      <xdr:col>8</xdr:col>
      <xdr:colOff>59086</xdr:colOff>
      <xdr:row>13</xdr:row>
      <xdr:rowOff>123825</xdr:rowOff>
    </xdr:to>
    <xdr:pic>
      <xdr:nvPicPr>
        <xdr:cNvPr id="3" name="Picture 2">
          <a:extLst>
            <a:ext uri="{FF2B5EF4-FFF2-40B4-BE49-F238E27FC236}">
              <a16:creationId xmlns:a16="http://schemas.microsoft.com/office/drawing/2014/main" id="{FBF275F3-0AFE-453D-968F-0D5283B94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2" y="114301"/>
          <a:ext cx="4326284" cy="2381249"/>
        </a:xfrm>
        <a:prstGeom prst="rect">
          <a:avLst/>
        </a:prstGeom>
      </xdr:spPr>
    </xdr:pic>
    <xdr:clientData/>
  </xdr:twoCellAnchor>
  <xdr:twoCellAnchor editAs="oneCell">
    <xdr:from>
      <xdr:col>9</xdr:col>
      <xdr:colOff>19051</xdr:colOff>
      <xdr:row>2</xdr:row>
      <xdr:rowOff>76200</xdr:rowOff>
    </xdr:from>
    <xdr:to>
      <xdr:col>11</xdr:col>
      <xdr:colOff>533401</xdr:colOff>
      <xdr:row>10</xdr:row>
      <xdr:rowOff>113339</xdr:rowOff>
    </xdr:to>
    <xdr:pic>
      <xdr:nvPicPr>
        <xdr:cNvPr id="5" name="Picture 4">
          <a:hlinkClick xmlns:r="http://schemas.openxmlformats.org/officeDocument/2006/relationships" r:id="rId2"/>
          <a:extLst>
            <a:ext uri="{FF2B5EF4-FFF2-40B4-BE49-F238E27FC236}">
              <a16:creationId xmlns:a16="http://schemas.microsoft.com/office/drawing/2014/main" id="{D146EB9F-3D8E-4FB2-9960-032CF9AFBF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57726" y="352425"/>
          <a:ext cx="1733550" cy="1561139"/>
        </a:xfrm>
        <a:prstGeom prst="rect">
          <a:avLst/>
        </a:prstGeom>
      </xdr:spPr>
    </xdr:pic>
    <xdr:clientData/>
  </xdr:twoCellAnchor>
  <xdr:twoCellAnchor editAs="oneCell">
    <xdr:from>
      <xdr:col>8</xdr:col>
      <xdr:colOff>180977</xdr:colOff>
      <xdr:row>11</xdr:row>
      <xdr:rowOff>66674</xdr:rowOff>
    </xdr:from>
    <xdr:to>
      <xdr:col>11</xdr:col>
      <xdr:colOff>593054</xdr:colOff>
      <xdr:row>22</xdr:row>
      <xdr:rowOff>162767</xdr:rowOff>
    </xdr:to>
    <xdr:pic>
      <xdr:nvPicPr>
        <xdr:cNvPr id="4" name="Picture 3">
          <a:hlinkClick xmlns:r="http://schemas.openxmlformats.org/officeDocument/2006/relationships" r:id="rId4"/>
          <a:extLst>
            <a:ext uri="{FF2B5EF4-FFF2-40B4-BE49-F238E27FC236}">
              <a16:creationId xmlns:a16="http://schemas.microsoft.com/office/drawing/2014/main" id="{D7DEF5A6-443C-4849-9203-FE4CD8EDCD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19627" y="2057399"/>
          <a:ext cx="1831302" cy="21915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66675</xdr:rowOff>
    </xdr:from>
    <xdr:to>
      <xdr:col>3</xdr:col>
      <xdr:colOff>73707</xdr:colOff>
      <xdr:row>4</xdr:row>
      <xdr:rowOff>20337</xdr:rowOff>
    </xdr:to>
    <xdr:pic>
      <xdr:nvPicPr>
        <xdr:cNvPr id="3" name="Picture 2">
          <a:extLst>
            <a:ext uri="{FF2B5EF4-FFF2-40B4-BE49-F238E27FC236}">
              <a16:creationId xmlns:a16="http://schemas.microsoft.com/office/drawing/2014/main" id="{092819ED-E13A-4048-816A-C9DD91AC70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33350"/>
          <a:ext cx="1273857" cy="801387"/>
        </a:xfrm>
        <a:prstGeom prst="rect">
          <a:avLst/>
        </a:prstGeom>
      </xdr:spPr>
    </xdr:pic>
    <xdr:clientData/>
  </xdr:twoCellAnchor>
  <xdr:oneCellAnchor>
    <xdr:from>
      <xdr:col>1</xdr:col>
      <xdr:colOff>19050</xdr:colOff>
      <xdr:row>21</xdr:row>
      <xdr:rowOff>66675</xdr:rowOff>
    </xdr:from>
    <xdr:ext cx="1273857" cy="801387"/>
    <xdr:pic>
      <xdr:nvPicPr>
        <xdr:cNvPr id="4" name="Picture 3">
          <a:extLst>
            <a:ext uri="{FF2B5EF4-FFF2-40B4-BE49-F238E27FC236}">
              <a16:creationId xmlns:a16="http://schemas.microsoft.com/office/drawing/2014/main" id="{BBEA44D8-6E6D-46FB-BD01-B302B5C48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33350"/>
          <a:ext cx="1273857" cy="801387"/>
        </a:xfrm>
        <a:prstGeom prst="rect">
          <a:avLst/>
        </a:prstGeom>
      </xdr:spPr>
    </xdr:pic>
    <xdr:clientData/>
  </xdr:oneCellAnchor>
  <xdr:oneCellAnchor>
    <xdr:from>
      <xdr:col>10</xdr:col>
      <xdr:colOff>19050</xdr:colOff>
      <xdr:row>1</xdr:row>
      <xdr:rowOff>66675</xdr:rowOff>
    </xdr:from>
    <xdr:ext cx="1273857" cy="801387"/>
    <xdr:pic>
      <xdr:nvPicPr>
        <xdr:cNvPr id="5" name="Picture 4">
          <a:extLst>
            <a:ext uri="{FF2B5EF4-FFF2-40B4-BE49-F238E27FC236}">
              <a16:creationId xmlns:a16="http://schemas.microsoft.com/office/drawing/2014/main" id="{1E5FD051-57E2-4AA0-9FE7-5641B7D30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33350"/>
          <a:ext cx="1273857" cy="801387"/>
        </a:xfrm>
        <a:prstGeom prst="rect">
          <a:avLst/>
        </a:prstGeom>
      </xdr:spPr>
    </xdr:pic>
    <xdr:clientData/>
  </xdr:oneCellAnchor>
  <xdr:oneCellAnchor>
    <xdr:from>
      <xdr:col>10</xdr:col>
      <xdr:colOff>19050</xdr:colOff>
      <xdr:row>21</xdr:row>
      <xdr:rowOff>66675</xdr:rowOff>
    </xdr:from>
    <xdr:ext cx="1273857" cy="801387"/>
    <xdr:pic>
      <xdr:nvPicPr>
        <xdr:cNvPr id="6" name="Picture 5">
          <a:extLst>
            <a:ext uri="{FF2B5EF4-FFF2-40B4-BE49-F238E27FC236}">
              <a16:creationId xmlns:a16="http://schemas.microsoft.com/office/drawing/2014/main" id="{DF09FAE9-AEFD-4055-B7AF-FA8DCB7916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33350"/>
          <a:ext cx="1273857" cy="801387"/>
        </a:xfrm>
        <a:prstGeom prst="rect">
          <a:avLst/>
        </a:prstGeom>
      </xdr:spPr>
    </xdr:pic>
    <xdr:clientData/>
  </xdr:oneCellAnchor>
  <xdr:oneCellAnchor>
    <xdr:from>
      <xdr:col>1</xdr:col>
      <xdr:colOff>19050</xdr:colOff>
      <xdr:row>41</xdr:row>
      <xdr:rowOff>66675</xdr:rowOff>
    </xdr:from>
    <xdr:ext cx="1273857" cy="801387"/>
    <xdr:pic>
      <xdr:nvPicPr>
        <xdr:cNvPr id="7" name="Picture 6">
          <a:extLst>
            <a:ext uri="{FF2B5EF4-FFF2-40B4-BE49-F238E27FC236}">
              <a16:creationId xmlns:a16="http://schemas.microsoft.com/office/drawing/2014/main" id="{8AE02838-60B1-4008-9C52-C21BB8EB07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591050"/>
          <a:ext cx="1273857" cy="801387"/>
        </a:xfrm>
        <a:prstGeom prst="rect">
          <a:avLst/>
        </a:prstGeom>
      </xdr:spPr>
    </xdr:pic>
    <xdr:clientData/>
  </xdr:oneCellAnchor>
  <xdr:oneCellAnchor>
    <xdr:from>
      <xdr:col>10</xdr:col>
      <xdr:colOff>19050</xdr:colOff>
      <xdr:row>41</xdr:row>
      <xdr:rowOff>66675</xdr:rowOff>
    </xdr:from>
    <xdr:ext cx="1273857" cy="801387"/>
    <xdr:pic>
      <xdr:nvPicPr>
        <xdr:cNvPr id="8" name="Picture 7">
          <a:extLst>
            <a:ext uri="{FF2B5EF4-FFF2-40B4-BE49-F238E27FC236}">
              <a16:creationId xmlns:a16="http://schemas.microsoft.com/office/drawing/2014/main" id="{FA745810-3C11-4495-BF9B-01D55A60CD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0625" y="4591050"/>
          <a:ext cx="1273857" cy="8013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1075401</xdr:colOff>
      <xdr:row>4</xdr:row>
      <xdr:rowOff>38100</xdr:rowOff>
    </xdr:to>
    <xdr:pic>
      <xdr:nvPicPr>
        <xdr:cNvPr id="2" name="Picture 1">
          <a:extLst>
            <a:ext uri="{FF2B5EF4-FFF2-40B4-BE49-F238E27FC236}">
              <a16:creationId xmlns:a16="http://schemas.microsoft.com/office/drawing/2014/main" id="{92A3D6E5-ADE2-46F7-B96D-E11AA11A95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85001"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7</xdr:col>
      <xdr:colOff>209549</xdr:colOff>
      <xdr:row>6</xdr:row>
      <xdr:rowOff>45849</xdr:rowOff>
    </xdr:to>
    <xdr:pic>
      <xdr:nvPicPr>
        <xdr:cNvPr id="2" name="Picture 1">
          <a:extLst>
            <a:ext uri="{FF2B5EF4-FFF2-40B4-BE49-F238E27FC236}">
              <a16:creationId xmlns:a16="http://schemas.microsoft.com/office/drawing/2014/main" id="{803FCA37-A8B1-4FBC-BAE7-38B27BC5FB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9050"/>
          <a:ext cx="1543049" cy="9602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552450</xdr:colOff>
      <xdr:row>1</xdr:row>
      <xdr:rowOff>180975</xdr:rowOff>
    </xdr:from>
    <xdr:to>
      <xdr:col>2</xdr:col>
      <xdr:colOff>0</xdr:colOff>
      <xdr:row>1</xdr:row>
      <xdr:rowOff>190500</xdr:rowOff>
    </xdr:to>
    <xdr:cxnSp macro="">
      <xdr:nvCxnSpPr>
        <xdr:cNvPr id="3" name="Straight Connector 2">
          <a:extLst>
            <a:ext uri="{FF2B5EF4-FFF2-40B4-BE49-F238E27FC236}">
              <a16:creationId xmlns:a16="http://schemas.microsoft.com/office/drawing/2014/main" id="{F32FB1F9-2C44-4BCA-964C-242DF71E63D6}"/>
            </a:ext>
          </a:extLst>
        </xdr:cNvPr>
        <xdr:cNvCxnSpPr/>
      </xdr:nvCxnSpPr>
      <xdr:spPr>
        <a:xfrm flipV="1">
          <a:off x="1162050" y="371475"/>
          <a:ext cx="360997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552450</xdr:colOff>
      <xdr:row>2</xdr:row>
      <xdr:rowOff>171450</xdr:rowOff>
    </xdr:from>
    <xdr:to>
      <xdr:col>2</xdr:col>
      <xdr:colOff>0</xdr:colOff>
      <xdr:row>2</xdr:row>
      <xdr:rowOff>180975</xdr:rowOff>
    </xdr:to>
    <xdr:cxnSp macro="">
      <xdr:nvCxnSpPr>
        <xdr:cNvPr id="4" name="Straight Connector 3">
          <a:extLst>
            <a:ext uri="{FF2B5EF4-FFF2-40B4-BE49-F238E27FC236}">
              <a16:creationId xmlns:a16="http://schemas.microsoft.com/office/drawing/2014/main" id="{C13FC71A-58C9-42B7-B547-DB921C0B6652}"/>
            </a:ext>
          </a:extLst>
        </xdr:cNvPr>
        <xdr:cNvCxnSpPr/>
      </xdr:nvCxnSpPr>
      <xdr:spPr>
        <a:xfrm flipV="1">
          <a:off x="1162050" y="561975"/>
          <a:ext cx="360997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552450</xdr:colOff>
      <xdr:row>1</xdr:row>
      <xdr:rowOff>180975</xdr:rowOff>
    </xdr:from>
    <xdr:to>
      <xdr:col>5</xdr:col>
      <xdr:colOff>0</xdr:colOff>
      <xdr:row>1</xdr:row>
      <xdr:rowOff>190500</xdr:rowOff>
    </xdr:to>
    <xdr:cxnSp macro="">
      <xdr:nvCxnSpPr>
        <xdr:cNvPr id="5" name="Straight Connector 4">
          <a:extLst>
            <a:ext uri="{FF2B5EF4-FFF2-40B4-BE49-F238E27FC236}">
              <a16:creationId xmlns:a16="http://schemas.microsoft.com/office/drawing/2014/main" id="{C899C531-D94C-4A80-AB90-02BF248D4359}"/>
            </a:ext>
          </a:extLst>
        </xdr:cNvPr>
        <xdr:cNvCxnSpPr/>
      </xdr:nvCxnSpPr>
      <xdr:spPr>
        <a:xfrm flipV="1">
          <a:off x="552450" y="41910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552450</xdr:colOff>
      <xdr:row>2</xdr:row>
      <xdr:rowOff>171450</xdr:rowOff>
    </xdr:from>
    <xdr:to>
      <xdr:col>5</xdr:col>
      <xdr:colOff>0</xdr:colOff>
      <xdr:row>2</xdr:row>
      <xdr:rowOff>180975</xdr:rowOff>
    </xdr:to>
    <xdr:cxnSp macro="">
      <xdr:nvCxnSpPr>
        <xdr:cNvPr id="6" name="Straight Connector 5">
          <a:extLst>
            <a:ext uri="{FF2B5EF4-FFF2-40B4-BE49-F238E27FC236}">
              <a16:creationId xmlns:a16="http://schemas.microsoft.com/office/drawing/2014/main" id="{43EEAB12-3EA0-4C10-BF47-38F6C1C6BAB1}"/>
            </a:ext>
          </a:extLst>
        </xdr:cNvPr>
        <xdr:cNvCxnSpPr/>
      </xdr:nvCxnSpPr>
      <xdr:spPr>
        <a:xfrm flipV="1">
          <a:off x="552450" y="60960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552450</xdr:colOff>
      <xdr:row>17</xdr:row>
      <xdr:rowOff>180975</xdr:rowOff>
    </xdr:from>
    <xdr:to>
      <xdr:col>2</xdr:col>
      <xdr:colOff>0</xdr:colOff>
      <xdr:row>17</xdr:row>
      <xdr:rowOff>190500</xdr:rowOff>
    </xdr:to>
    <xdr:cxnSp macro="">
      <xdr:nvCxnSpPr>
        <xdr:cNvPr id="7" name="Straight Connector 6">
          <a:extLst>
            <a:ext uri="{FF2B5EF4-FFF2-40B4-BE49-F238E27FC236}">
              <a16:creationId xmlns:a16="http://schemas.microsoft.com/office/drawing/2014/main" id="{157C39DE-5FD5-4A5B-8D8E-B159FC07ED3A}"/>
            </a:ext>
          </a:extLst>
        </xdr:cNvPr>
        <xdr:cNvCxnSpPr/>
      </xdr:nvCxnSpPr>
      <xdr:spPr>
        <a:xfrm flipV="1">
          <a:off x="552450" y="42862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552450</xdr:colOff>
      <xdr:row>18</xdr:row>
      <xdr:rowOff>171450</xdr:rowOff>
    </xdr:from>
    <xdr:to>
      <xdr:col>2</xdr:col>
      <xdr:colOff>0</xdr:colOff>
      <xdr:row>18</xdr:row>
      <xdr:rowOff>180975</xdr:rowOff>
    </xdr:to>
    <xdr:cxnSp macro="">
      <xdr:nvCxnSpPr>
        <xdr:cNvPr id="8" name="Straight Connector 7">
          <a:extLst>
            <a:ext uri="{FF2B5EF4-FFF2-40B4-BE49-F238E27FC236}">
              <a16:creationId xmlns:a16="http://schemas.microsoft.com/office/drawing/2014/main" id="{DDA7F59B-F333-43EA-B57F-83F7D0BB94F4}"/>
            </a:ext>
          </a:extLst>
        </xdr:cNvPr>
        <xdr:cNvCxnSpPr/>
      </xdr:nvCxnSpPr>
      <xdr:spPr>
        <a:xfrm flipV="1">
          <a:off x="552450" y="66675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552450</xdr:colOff>
      <xdr:row>17</xdr:row>
      <xdr:rowOff>180975</xdr:rowOff>
    </xdr:from>
    <xdr:to>
      <xdr:col>5</xdr:col>
      <xdr:colOff>0</xdr:colOff>
      <xdr:row>17</xdr:row>
      <xdr:rowOff>190500</xdr:rowOff>
    </xdr:to>
    <xdr:cxnSp macro="">
      <xdr:nvCxnSpPr>
        <xdr:cNvPr id="9" name="Straight Connector 8">
          <a:extLst>
            <a:ext uri="{FF2B5EF4-FFF2-40B4-BE49-F238E27FC236}">
              <a16:creationId xmlns:a16="http://schemas.microsoft.com/office/drawing/2014/main" id="{DCC08440-6E92-4363-8D3B-81A62C4D7DB8}"/>
            </a:ext>
          </a:extLst>
        </xdr:cNvPr>
        <xdr:cNvCxnSpPr/>
      </xdr:nvCxnSpPr>
      <xdr:spPr>
        <a:xfrm flipV="1">
          <a:off x="3505200" y="42862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552450</xdr:colOff>
      <xdr:row>18</xdr:row>
      <xdr:rowOff>171450</xdr:rowOff>
    </xdr:from>
    <xdr:to>
      <xdr:col>5</xdr:col>
      <xdr:colOff>0</xdr:colOff>
      <xdr:row>18</xdr:row>
      <xdr:rowOff>180975</xdr:rowOff>
    </xdr:to>
    <xdr:cxnSp macro="">
      <xdr:nvCxnSpPr>
        <xdr:cNvPr id="10" name="Straight Connector 9">
          <a:extLst>
            <a:ext uri="{FF2B5EF4-FFF2-40B4-BE49-F238E27FC236}">
              <a16:creationId xmlns:a16="http://schemas.microsoft.com/office/drawing/2014/main" id="{932CC0A0-BC2F-4D89-9900-EF8A7DE904CC}"/>
            </a:ext>
          </a:extLst>
        </xdr:cNvPr>
        <xdr:cNvCxnSpPr/>
      </xdr:nvCxnSpPr>
      <xdr:spPr>
        <a:xfrm flipV="1">
          <a:off x="3505200" y="66675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552450</xdr:colOff>
      <xdr:row>33</xdr:row>
      <xdr:rowOff>180975</xdr:rowOff>
    </xdr:from>
    <xdr:to>
      <xdr:col>2</xdr:col>
      <xdr:colOff>0</xdr:colOff>
      <xdr:row>33</xdr:row>
      <xdr:rowOff>190500</xdr:rowOff>
    </xdr:to>
    <xdr:cxnSp macro="">
      <xdr:nvCxnSpPr>
        <xdr:cNvPr id="11" name="Straight Connector 10">
          <a:extLst>
            <a:ext uri="{FF2B5EF4-FFF2-40B4-BE49-F238E27FC236}">
              <a16:creationId xmlns:a16="http://schemas.microsoft.com/office/drawing/2014/main" id="{DEBA0FE2-93A0-4FCE-9F5D-36F372CC5B77}"/>
            </a:ext>
          </a:extLst>
        </xdr:cNvPr>
        <xdr:cNvCxnSpPr/>
      </xdr:nvCxnSpPr>
      <xdr:spPr>
        <a:xfrm flipV="1">
          <a:off x="552450" y="42862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552450</xdr:colOff>
      <xdr:row>34</xdr:row>
      <xdr:rowOff>171450</xdr:rowOff>
    </xdr:from>
    <xdr:to>
      <xdr:col>2</xdr:col>
      <xdr:colOff>0</xdr:colOff>
      <xdr:row>34</xdr:row>
      <xdr:rowOff>180975</xdr:rowOff>
    </xdr:to>
    <xdr:cxnSp macro="">
      <xdr:nvCxnSpPr>
        <xdr:cNvPr id="12" name="Straight Connector 11">
          <a:extLst>
            <a:ext uri="{FF2B5EF4-FFF2-40B4-BE49-F238E27FC236}">
              <a16:creationId xmlns:a16="http://schemas.microsoft.com/office/drawing/2014/main" id="{B8B84B0C-BA1A-4E24-9291-5EE4930AA932}"/>
            </a:ext>
          </a:extLst>
        </xdr:cNvPr>
        <xdr:cNvCxnSpPr/>
      </xdr:nvCxnSpPr>
      <xdr:spPr>
        <a:xfrm flipV="1">
          <a:off x="552450" y="66675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552450</xdr:colOff>
      <xdr:row>33</xdr:row>
      <xdr:rowOff>180975</xdr:rowOff>
    </xdr:from>
    <xdr:to>
      <xdr:col>5</xdr:col>
      <xdr:colOff>0</xdr:colOff>
      <xdr:row>33</xdr:row>
      <xdr:rowOff>190500</xdr:rowOff>
    </xdr:to>
    <xdr:cxnSp macro="">
      <xdr:nvCxnSpPr>
        <xdr:cNvPr id="13" name="Straight Connector 12">
          <a:extLst>
            <a:ext uri="{FF2B5EF4-FFF2-40B4-BE49-F238E27FC236}">
              <a16:creationId xmlns:a16="http://schemas.microsoft.com/office/drawing/2014/main" id="{B783AC89-F422-4C17-8ACC-86AB46C731E4}"/>
            </a:ext>
          </a:extLst>
        </xdr:cNvPr>
        <xdr:cNvCxnSpPr/>
      </xdr:nvCxnSpPr>
      <xdr:spPr>
        <a:xfrm flipV="1">
          <a:off x="3505200" y="42862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552450</xdr:colOff>
      <xdr:row>34</xdr:row>
      <xdr:rowOff>171450</xdr:rowOff>
    </xdr:from>
    <xdr:to>
      <xdr:col>5</xdr:col>
      <xdr:colOff>0</xdr:colOff>
      <xdr:row>34</xdr:row>
      <xdr:rowOff>180975</xdr:rowOff>
    </xdr:to>
    <xdr:cxnSp macro="">
      <xdr:nvCxnSpPr>
        <xdr:cNvPr id="14" name="Straight Connector 13">
          <a:extLst>
            <a:ext uri="{FF2B5EF4-FFF2-40B4-BE49-F238E27FC236}">
              <a16:creationId xmlns:a16="http://schemas.microsoft.com/office/drawing/2014/main" id="{D760E884-E335-42F0-A4B3-6BD5D55A35F5}"/>
            </a:ext>
          </a:extLst>
        </xdr:cNvPr>
        <xdr:cNvCxnSpPr/>
      </xdr:nvCxnSpPr>
      <xdr:spPr>
        <a:xfrm flipV="1">
          <a:off x="3505200" y="66675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552450</xdr:colOff>
      <xdr:row>1</xdr:row>
      <xdr:rowOff>180975</xdr:rowOff>
    </xdr:from>
    <xdr:to>
      <xdr:col>8</xdr:col>
      <xdr:colOff>0</xdr:colOff>
      <xdr:row>1</xdr:row>
      <xdr:rowOff>190500</xdr:rowOff>
    </xdr:to>
    <xdr:cxnSp macro="">
      <xdr:nvCxnSpPr>
        <xdr:cNvPr id="15" name="Straight Connector 14">
          <a:extLst>
            <a:ext uri="{FF2B5EF4-FFF2-40B4-BE49-F238E27FC236}">
              <a16:creationId xmlns:a16="http://schemas.microsoft.com/office/drawing/2014/main" id="{07A872C3-57C3-44F9-8757-1D91DE4FF1B6}"/>
            </a:ext>
          </a:extLst>
        </xdr:cNvPr>
        <xdr:cNvCxnSpPr/>
      </xdr:nvCxnSpPr>
      <xdr:spPr>
        <a:xfrm flipV="1">
          <a:off x="3505200" y="42862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552450</xdr:colOff>
      <xdr:row>2</xdr:row>
      <xdr:rowOff>171450</xdr:rowOff>
    </xdr:from>
    <xdr:to>
      <xdr:col>8</xdr:col>
      <xdr:colOff>0</xdr:colOff>
      <xdr:row>2</xdr:row>
      <xdr:rowOff>180975</xdr:rowOff>
    </xdr:to>
    <xdr:cxnSp macro="">
      <xdr:nvCxnSpPr>
        <xdr:cNvPr id="16" name="Straight Connector 15">
          <a:extLst>
            <a:ext uri="{FF2B5EF4-FFF2-40B4-BE49-F238E27FC236}">
              <a16:creationId xmlns:a16="http://schemas.microsoft.com/office/drawing/2014/main" id="{CB03DC44-00C5-413C-A058-5727BF287C9B}"/>
            </a:ext>
          </a:extLst>
        </xdr:cNvPr>
        <xdr:cNvCxnSpPr/>
      </xdr:nvCxnSpPr>
      <xdr:spPr>
        <a:xfrm flipV="1">
          <a:off x="3505200" y="66675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552450</xdr:colOff>
      <xdr:row>17</xdr:row>
      <xdr:rowOff>180975</xdr:rowOff>
    </xdr:from>
    <xdr:to>
      <xdr:col>8</xdr:col>
      <xdr:colOff>0</xdr:colOff>
      <xdr:row>17</xdr:row>
      <xdr:rowOff>190500</xdr:rowOff>
    </xdr:to>
    <xdr:cxnSp macro="">
      <xdr:nvCxnSpPr>
        <xdr:cNvPr id="17" name="Straight Connector 16">
          <a:extLst>
            <a:ext uri="{FF2B5EF4-FFF2-40B4-BE49-F238E27FC236}">
              <a16:creationId xmlns:a16="http://schemas.microsoft.com/office/drawing/2014/main" id="{915B79FE-29DC-43E5-B8C1-41F2867F7A7C}"/>
            </a:ext>
          </a:extLst>
        </xdr:cNvPr>
        <xdr:cNvCxnSpPr/>
      </xdr:nvCxnSpPr>
      <xdr:spPr>
        <a:xfrm flipV="1">
          <a:off x="3505200" y="433387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552450</xdr:colOff>
      <xdr:row>18</xdr:row>
      <xdr:rowOff>171450</xdr:rowOff>
    </xdr:from>
    <xdr:to>
      <xdr:col>8</xdr:col>
      <xdr:colOff>0</xdr:colOff>
      <xdr:row>18</xdr:row>
      <xdr:rowOff>180975</xdr:rowOff>
    </xdr:to>
    <xdr:cxnSp macro="">
      <xdr:nvCxnSpPr>
        <xdr:cNvPr id="18" name="Straight Connector 17">
          <a:extLst>
            <a:ext uri="{FF2B5EF4-FFF2-40B4-BE49-F238E27FC236}">
              <a16:creationId xmlns:a16="http://schemas.microsoft.com/office/drawing/2014/main" id="{240A0413-A902-406C-89B5-A7547A42ED83}"/>
            </a:ext>
          </a:extLst>
        </xdr:cNvPr>
        <xdr:cNvCxnSpPr/>
      </xdr:nvCxnSpPr>
      <xdr:spPr>
        <a:xfrm flipV="1">
          <a:off x="3505200" y="457200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552450</xdr:colOff>
      <xdr:row>33</xdr:row>
      <xdr:rowOff>180975</xdr:rowOff>
    </xdr:from>
    <xdr:to>
      <xdr:col>8</xdr:col>
      <xdr:colOff>0</xdr:colOff>
      <xdr:row>33</xdr:row>
      <xdr:rowOff>190500</xdr:rowOff>
    </xdr:to>
    <xdr:cxnSp macro="">
      <xdr:nvCxnSpPr>
        <xdr:cNvPr id="19" name="Straight Connector 18">
          <a:extLst>
            <a:ext uri="{FF2B5EF4-FFF2-40B4-BE49-F238E27FC236}">
              <a16:creationId xmlns:a16="http://schemas.microsoft.com/office/drawing/2014/main" id="{4303E655-0271-48BB-9C6D-92C084C72CC6}"/>
            </a:ext>
          </a:extLst>
        </xdr:cNvPr>
        <xdr:cNvCxnSpPr/>
      </xdr:nvCxnSpPr>
      <xdr:spPr>
        <a:xfrm flipV="1">
          <a:off x="3505200" y="8248650"/>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552450</xdr:colOff>
      <xdr:row>34</xdr:row>
      <xdr:rowOff>171450</xdr:rowOff>
    </xdr:from>
    <xdr:to>
      <xdr:col>8</xdr:col>
      <xdr:colOff>0</xdr:colOff>
      <xdr:row>34</xdr:row>
      <xdr:rowOff>180975</xdr:rowOff>
    </xdr:to>
    <xdr:cxnSp macro="">
      <xdr:nvCxnSpPr>
        <xdr:cNvPr id="20" name="Straight Connector 19">
          <a:extLst>
            <a:ext uri="{FF2B5EF4-FFF2-40B4-BE49-F238E27FC236}">
              <a16:creationId xmlns:a16="http://schemas.microsoft.com/office/drawing/2014/main" id="{3CBF2FD1-E1B0-42C8-91E7-4B50FEFE7424}"/>
            </a:ext>
          </a:extLst>
        </xdr:cNvPr>
        <xdr:cNvCxnSpPr/>
      </xdr:nvCxnSpPr>
      <xdr:spPr>
        <a:xfrm flipV="1">
          <a:off x="3505200" y="8486775"/>
          <a:ext cx="2333625" cy="9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36FDB-AC8D-4703-8495-3BED917346FE}">
  <dimension ref="B1:L24"/>
  <sheetViews>
    <sheetView workbookViewId="0">
      <selection activeCell="L2" sqref="B2:L24"/>
    </sheetView>
  </sheetViews>
  <sheetFormatPr defaultRowHeight="15" x14ac:dyDescent="0.25"/>
  <cols>
    <col min="1" max="1" width="2.5703125" style="303" customWidth="1"/>
    <col min="2" max="8" width="9.140625" style="303"/>
    <col min="9" max="9" width="3" style="303" customWidth="1"/>
    <col min="10" max="16384" width="9.140625" style="303"/>
  </cols>
  <sheetData>
    <row r="1" spans="2:12" ht="6.75" customHeight="1" x14ac:dyDescent="0.25"/>
    <row r="11" spans="2:12" x14ac:dyDescent="0.25">
      <c r="J11" s="305"/>
      <c r="K11" s="305"/>
      <c r="L11" s="305"/>
    </row>
    <row r="12" spans="2:12" x14ac:dyDescent="0.25">
      <c r="J12" s="305"/>
      <c r="K12" s="305"/>
      <c r="L12" s="305"/>
    </row>
    <row r="15" spans="2:12" x14ac:dyDescent="0.25">
      <c r="B15" s="304" t="s">
        <v>556</v>
      </c>
      <c r="C15" s="304"/>
      <c r="D15" s="304"/>
      <c r="E15" s="304"/>
      <c r="F15" s="304"/>
      <c r="G15" s="304"/>
      <c r="H15" s="304"/>
    </row>
    <row r="16" spans="2:12" x14ac:dyDescent="0.25">
      <c r="B16" s="304"/>
      <c r="C16" s="304"/>
      <c r="D16" s="304"/>
      <c r="E16" s="304"/>
      <c r="F16" s="304"/>
      <c r="G16" s="304"/>
      <c r="H16" s="304"/>
    </row>
    <row r="17" spans="2:8" x14ac:dyDescent="0.25">
      <c r="B17" s="304"/>
      <c r="C17" s="304"/>
      <c r="D17" s="304"/>
      <c r="E17" s="304"/>
      <c r="F17" s="304"/>
      <c r="G17" s="304"/>
      <c r="H17" s="304"/>
    </row>
    <row r="18" spans="2:8" x14ac:dyDescent="0.25">
      <c r="B18" s="304"/>
      <c r="C18" s="304"/>
      <c r="D18" s="304"/>
      <c r="E18" s="304"/>
      <c r="F18" s="304"/>
      <c r="G18" s="304"/>
      <c r="H18" s="304"/>
    </row>
    <row r="19" spans="2:8" x14ac:dyDescent="0.25">
      <c r="B19" s="304"/>
      <c r="C19" s="304"/>
      <c r="D19" s="304"/>
      <c r="E19" s="304"/>
      <c r="F19" s="304"/>
      <c r="G19" s="304"/>
      <c r="H19" s="304"/>
    </row>
    <row r="20" spans="2:8" x14ac:dyDescent="0.25">
      <c r="B20" s="304"/>
      <c r="C20" s="304"/>
      <c r="D20" s="304"/>
      <c r="E20" s="304"/>
      <c r="F20" s="304"/>
      <c r="G20" s="304"/>
      <c r="H20" s="304"/>
    </row>
    <row r="21" spans="2:8" x14ac:dyDescent="0.25">
      <c r="B21" s="304"/>
      <c r="C21" s="304"/>
      <c r="D21" s="304"/>
      <c r="E21" s="304"/>
      <c r="F21" s="304"/>
      <c r="G21" s="304"/>
      <c r="H21" s="304"/>
    </row>
    <row r="22" spans="2:8" x14ac:dyDescent="0.25">
      <c r="B22" s="304"/>
      <c r="C22" s="304"/>
      <c r="D22" s="304"/>
      <c r="E22" s="304"/>
      <c r="F22" s="304"/>
      <c r="G22" s="304"/>
      <c r="H22" s="304"/>
    </row>
    <row r="23" spans="2:8" x14ac:dyDescent="0.25">
      <c r="B23" s="304"/>
      <c r="C23" s="304"/>
      <c r="D23" s="304"/>
      <c r="E23" s="304"/>
      <c r="F23" s="304"/>
      <c r="G23" s="304"/>
      <c r="H23" s="304"/>
    </row>
    <row r="24" spans="2:8" x14ac:dyDescent="0.25">
      <c r="B24" s="304"/>
      <c r="C24" s="304"/>
      <c r="D24" s="304"/>
      <c r="E24" s="304"/>
      <c r="F24" s="304"/>
      <c r="G24" s="304"/>
      <c r="H24" s="304"/>
    </row>
  </sheetData>
  <mergeCells count="2">
    <mergeCell ref="B15:H24"/>
    <mergeCell ref="J11:L12"/>
  </mergeCells>
  <pageMargins left="0.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49"/>
  <sheetViews>
    <sheetView workbookViewId="0">
      <selection activeCell="AS10" sqref="AS10"/>
    </sheetView>
  </sheetViews>
  <sheetFormatPr defaultColWidth="2.5703125" defaultRowHeight="15.75" x14ac:dyDescent="0.25"/>
  <cols>
    <col min="1" max="16384" width="2.5703125" style="232"/>
  </cols>
  <sheetData>
    <row r="1" spans="1:35" ht="15.75" customHeight="1" x14ac:dyDescent="0.25">
      <c r="A1" s="619" t="s">
        <v>175</v>
      </c>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row>
    <row r="2" spans="1:35" ht="15.75" customHeight="1" thickBot="1" x14ac:dyDescent="0.3">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row>
    <row r="3" spans="1:35" ht="15.75" customHeight="1" x14ac:dyDescent="0.25">
      <c r="A3" s="620" t="s">
        <v>177</v>
      </c>
      <c r="B3" s="621"/>
      <c r="C3" s="621"/>
      <c r="D3" s="621"/>
      <c r="E3" s="621"/>
      <c r="F3" s="621"/>
      <c r="G3" s="621"/>
      <c r="H3" s="621"/>
      <c r="I3" s="621"/>
      <c r="J3" s="621"/>
      <c r="K3" s="621"/>
      <c r="L3" s="622"/>
      <c r="M3" s="623"/>
      <c r="N3" s="621"/>
      <c r="O3" s="621"/>
      <c r="P3" s="621"/>
      <c r="Q3" s="621"/>
      <c r="R3" s="621"/>
      <c r="S3" s="621"/>
      <c r="T3" s="621"/>
      <c r="U3" s="621"/>
      <c r="V3" s="621"/>
      <c r="W3" s="621"/>
      <c r="X3" s="621"/>
      <c r="Y3" s="621"/>
      <c r="Z3" s="621"/>
      <c r="AA3" s="621"/>
      <c r="AB3" s="621"/>
      <c r="AC3" s="621"/>
      <c r="AD3" s="621"/>
      <c r="AE3" s="621"/>
      <c r="AF3" s="621"/>
      <c r="AG3" s="621"/>
      <c r="AH3" s="621"/>
      <c r="AI3" s="624"/>
    </row>
    <row r="4" spans="1:35" ht="15.75" customHeight="1" x14ac:dyDescent="0.25">
      <c r="A4" s="625" t="s">
        <v>178</v>
      </c>
      <c r="B4" s="626"/>
      <c r="C4" s="626"/>
      <c r="D4" s="626"/>
      <c r="E4" s="626"/>
      <c r="F4" s="626"/>
      <c r="G4" s="626"/>
      <c r="H4" s="626"/>
      <c r="I4" s="626"/>
      <c r="J4" s="626"/>
      <c r="K4" s="626"/>
      <c r="L4" s="627"/>
      <c r="M4" s="628"/>
      <c r="N4" s="626"/>
      <c r="O4" s="626"/>
      <c r="P4" s="626"/>
      <c r="Q4" s="626"/>
      <c r="R4" s="626"/>
      <c r="S4" s="626"/>
      <c r="T4" s="626"/>
      <c r="U4" s="626"/>
      <c r="V4" s="626"/>
      <c r="W4" s="626"/>
      <c r="X4" s="626"/>
      <c r="Y4" s="626"/>
      <c r="Z4" s="626"/>
      <c r="AA4" s="626"/>
      <c r="AB4" s="626"/>
      <c r="AC4" s="626"/>
      <c r="AD4" s="626"/>
      <c r="AE4" s="626"/>
      <c r="AF4" s="626"/>
      <c r="AG4" s="626"/>
      <c r="AH4" s="626"/>
      <c r="AI4" s="629"/>
    </row>
    <row r="5" spans="1:35" ht="15.75" customHeight="1" x14ac:dyDescent="0.25">
      <c r="A5" s="625" t="s">
        <v>179</v>
      </c>
      <c r="B5" s="626"/>
      <c r="C5" s="626"/>
      <c r="D5" s="626"/>
      <c r="E5" s="626"/>
      <c r="F5" s="626"/>
      <c r="G5" s="626"/>
      <c r="H5" s="626"/>
      <c r="I5" s="626"/>
      <c r="J5" s="626"/>
      <c r="K5" s="626"/>
      <c r="L5" s="627"/>
      <c r="M5" s="628"/>
      <c r="N5" s="626"/>
      <c r="O5" s="626"/>
      <c r="P5" s="626"/>
      <c r="Q5" s="626"/>
      <c r="R5" s="626"/>
      <c r="S5" s="626"/>
      <c r="T5" s="626"/>
      <c r="U5" s="626"/>
      <c r="V5" s="626"/>
      <c r="W5" s="626"/>
      <c r="X5" s="626"/>
      <c r="Y5" s="626"/>
      <c r="Z5" s="626"/>
      <c r="AA5" s="626"/>
      <c r="AB5" s="626"/>
      <c r="AC5" s="626"/>
      <c r="AD5" s="626"/>
      <c r="AE5" s="626"/>
      <c r="AF5" s="626"/>
      <c r="AG5" s="626"/>
      <c r="AH5" s="626"/>
      <c r="AI5" s="629"/>
    </row>
    <row r="6" spans="1:35" ht="15.75" customHeight="1" x14ac:dyDescent="0.3">
      <c r="A6" s="631" t="s">
        <v>176</v>
      </c>
      <c r="B6" s="461"/>
      <c r="C6" s="461"/>
      <c r="D6" s="461"/>
      <c r="E6" s="461"/>
      <c r="F6" s="461"/>
      <c r="G6" s="461"/>
      <c r="H6" s="462" t="s">
        <v>35</v>
      </c>
      <c r="I6" s="463"/>
      <c r="J6" s="463"/>
      <c r="K6" s="464"/>
      <c r="L6" s="632"/>
      <c r="M6" s="461" t="s">
        <v>176</v>
      </c>
      <c r="N6" s="461"/>
      <c r="O6" s="461"/>
      <c r="P6" s="461"/>
      <c r="Q6" s="461"/>
      <c r="R6" s="461"/>
      <c r="S6" s="461"/>
      <c r="T6" s="462" t="s">
        <v>35</v>
      </c>
      <c r="U6" s="463"/>
      <c r="V6" s="463"/>
      <c r="W6" s="464"/>
      <c r="X6" s="632"/>
      <c r="Y6" s="461" t="s">
        <v>176</v>
      </c>
      <c r="Z6" s="461"/>
      <c r="AA6" s="461"/>
      <c r="AB6" s="461"/>
      <c r="AC6" s="461"/>
      <c r="AD6" s="461"/>
      <c r="AE6" s="461"/>
      <c r="AF6" s="462" t="s">
        <v>35</v>
      </c>
      <c r="AG6" s="463"/>
      <c r="AH6" s="463"/>
      <c r="AI6" s="630"/>
    </row>
    <row r="7" spans="1:35" ht="15.75" customHeight="1" x14ac:dyDescent="0.3">
      <c r="A7" s="631"/>
      <c r="B7" s="461"/>
      <c r="C7" s="461"/>
      <c r="D7" s="461"/>
      <c r="E7" s="461"/>
      <c r="F7" s="461"/>
      <c r="G7" s="461"/>
      <c r="H7" s="462"/>
      <c r="I7" s="463"/>
      <c r="J7" s="463"/>
      <c r="K7" s="464"/>
      <c r="L7" s="633"/>
      <c r="M7" s="461"/>
      <c r="N7" s="461"/>
      <c r="O7" s="461"/>
      <c r="P7" s="461"/>
      <c r="Q7" s="461"/>
      <c r="R7" s="461"/>
      <c r="S7" s="461"/>
      <c r="T7" s="462"/>
      <c r="U7" s="463"/>
      <c r="V7" s="463"/>
      <c r="W7" s="464"/>
      <c r="X7" s="633"/>
      <c r="Y7" s="461"/>
      <c r="Z7" s="461"/>
      <c r="AA7" s="461"/>
      <c r="AB7" s="461"/>
      <c r="AC7" s="461"/>
      <c r="AD7" s="461"/>
      <c r="AE7" s="461"/>
      <c r="AF7" s="462"/>
      <c r="AG7" s="463"/>
      <c r="AH7" s="463"/>
      <c r="AI7" s="630"/>
    </row>
    <row r="8" spans="1:35" ht="15.75" customHeight="1" x14ac:dyDescent="0.3">
      <c r="A8" s="631"/>
      <c r="B8" s="461"/>
      <c r="C8" s="461"/>
      <c r="D8" s="461"/>
      <c r="E8" s="461"/>
      <c r="F8" s="461"/>
      <c r="G8" s="461"/>
      <c r="H8" s="462"/>
      <c r="I8" s="463"/>
      <c r="J8" s="463"/>
      <c r="K8" s="464"/>
      <c r="L8" s="633"/>
      <c r="M8" s="461"/>
      <c r="N8" s="461"/>
      <c r="O8" s="461"/>
      <c r="P8" s="461"/>
      <c r="Q8" s="461"/>
      <c r="R8" s="461"/>
      <c r="S8" s="461"/>
      <c r="T8" s="462"/>
      <c r="U8" s="463"/>
      <c r="V8" s="463"/>
      <c r="W8" s="464"/>
      <c r="X8" s="633"/>
      <c r="Y8" s="461"/>
      <c r="Z8" s="461"/>
      <c r="AA8" s="461"/>
      <c r="AB8" s="461"/>
      <c r="AC8" s="461"/>
      <c r="AD8" s="461"/>
      <c r="AE8" s="461"/>
      <c r="AF8" s="462"/>
      <c r="AG8" s="463"/>
      <c r="AH8" s="463"/>
      <c r="AI8" s="630"/>
    </row>
    <row r="9" spans="1:35" ht="15.75" customHeight="1" x14ac:dyDescent="0.3">
      <c r="A9" s="631"/>
      <c r="B9" s="461"/>
      <c r="C9" s="461"/>
      <c r="D9" s="461"/>
      <c r="E9" s="461"/>
      <c r="F9" s="461"/>
      <c r="G9" s="461"/>
      <c r="H9" s="462"/>
      <c r="I9" s="463"/>
      <c r="J9" s="463"/>
      <c r="K9" s="464"/>
      <c r="L9" s="633"/>
      <c r="M9" s="461"/>
      <c r="N9" s="461"/>
      <c r="O9" s="461"/>
      <c r="P9" s="461"/>
      <c r="Q9" s="461"/>
      <c r="R9" s="461"/>
      <c r="S9" s="461"/>
      <c r="T9" s="462"/>
      <c r="U9" s="463"/>
      <c r="V9" s="463"/>
      <c r="W9" s="464"/>
      <c r="X9" s="633"/>
      <c r="Y9" s="461"/>
      <c r="Z9" s="461"/>
      <c r="AA9" s="461"/>
      <c r="AB9" s="461"/>
      <c r="AC9" s="461"/>
      <c r="AD9" s="461"/>
      <c r="AE9" s="461"/>
      <c r="AF9" s="462"/>
      <c r="AG9" s="463"/>
      <c r="AH9" s="463"/>
      <c r="AI9" s="630"/>
    </row>
    <row r="10" spans="1:35" ht="15.75" customHeight="1" x14ac:dyDescent="0.3">
      <c r="A10" s="631"/>
      <c r="B10" s="461"/>
      <c r="C10" s="461"/>
      <c r="D10" s="461"/>
      <c r="E10" s="461"/>
      <c r="F10" s="461"/>
      <c r="G10" s="461"/>
      <c r="H10" s="462"/>
      <c r="I10" s="463"/>
      <c r="J10" s="463"/>
      <c r="K10" s="464"/>
      <c r="L10" s="633"/>
      <c r="M10" s="461"/>
      <c r="N10" s="461"/>
      <c r="O10" s="461"/>
      <c r="P10" s="461"/>
      <c r="Q10" s="461"/>
      <c r="R10" s="461"/>
      <c r="S10" s="461"/>
      <c r="T10" s="462"/>
      <c r="U10" s="463"/>
      <c r="V10" s="463"/>
      <c r="W10" s="464"/>
      <c r="X10" s="633"/>
      <c r="Y10" s="461"/>
      <c r="Z10" s="461"/>
      <c r="AA10" s="461"/>
      <c r="AB10" s="461"/>
      <c r="AC10" s="461"/>
      <c r="AD10" s="461"/>
      <c r="AE10" s="461"/>
      <c r="AF10" s="462"/>
      <c r="AG10" s="463"/>
      <c r="AH10" s="463"/>
      <c r="AI10" s="630"/>
    </row>
    <row r="11" spans="1:35" ht="15.75" customHeight="1" x14ac:dyDescent="0.3">
      <c r="A11" s="631"/>
      <c r="B11" s="461"/>
      <c r="C11" s="461"/>
      <c r="D11" s="461"/>
      <c r="E11" s="461"/>
      <c r="F11" s="461"/>
      <c r="G11" s="461"/>
      <c r="H11" s="462"/>
      <c r="I11" s="463"/>
      <c r="J11" s="463"/>
      <c r="K11" s="464"/>
      <c r="L11" s="633"/>
      <c r="M11" s="461"/>
      <c r="N11" s="461"/>
      <c r="O11" s="461"/>
      <c r="P11" s="461"/>
      <c r="Q11" s="461"/>
      <c r="R11" s="461"/>
      <c r="S11" s="461"/>
      <c r="T11" s="462"/>
      <c r="U11" s="463"/>
      <c r="V11" s="463"/>
      <c r="W11" s="464"/>
      <c r="X11" s="633"/>
      <c r="Y11" s="461"/>
      <c r="Z11" s="461"/>
      <c r="AA11" s="461"/>
      <c r="AB11" s="461"/>
      <c r="AC11" s="461"/>
      <c r="AD11" s="461"/>
      <c r="AE11" s="461"/>
      <c r="AF11" s="462"/>
      <c r="AG11" s="463"/>
      <c r="AH11" s="463"/>
      <c r="AI11" s="630"/>
    </row>
    <row r="12" spans="1:35" ht="15.75" customHeight="1" x14ac:dyDescent="0.3">
      <c r="A12" s="631"/>
      <c r="B12" s="461"/>
      <c r="C12" s="461"/>
      <c r="D12" s="461"/>
      <c r="E12" s="461"/>
      <c r="F12" s="461"/>
      <c r="G12" s="461"/>
      <c r="H12" s="462"/>
      <c r="I12" s="463"/>
      <c r="J12" s="463"/>
      <c r="K12" s="464"/>
      <c r="L12" s="633"/>
      <c r="M12" s="461"/>
      <c r="N12" s="461"/>
      <c r="O12" s="461"/>
      <c r="P12" s="461"/>
      <c r="Q12" s="461"/>
      <c r="R12" s="461"/>
      <c r="S12" s="461"/>
      <c r="T12" s="462"/>
      <c r="U12" s="463"/>
      <c r="V12" s="463"/>
      <c r="W12" s="464"/>
      <c r="X12" s="633"/>
      <c r="Y12" s="461"/>
      <c r="Z12" s="461"/>
      <c r="AA12" s="461"/>
      <c r="AB12" s="461"/>
      <c r="AC12" s="461"/>
      <c r="AD12" s="461"/>
      <c r="AE12" s="461"/>
      <c r="AF12" s="462"/>
      <c r="AG12" s="463"/>
      <c r="AH12" s="463"/>
      <c r="AI12" s="630"/>
    </row>
    <row r="13" spans="1:35" ht="15.75" customHeight="1" x14ac:dyDescent="0.3">
      <c r="A13" s="631"/>
      <c r="B13" s="461"/>
      <c r="C13" s="461"/>
      <c r="D13" s="461"/>
      <c r="E13" s="461"/>
      <c r="F13" s="461"/>
      <c r="G13" s="461"/>
      <c r="H13" s="462"/>
      <c r="I13" s="463"/>
      <c r="J13" s="463"/>
      <c r="K13" s="464"/>
      <c r="L13" s="633"/>
      <c r="M13" s="461"/>
      <c r="N13" s="461"/>
      <c r="O13" s="461"/>
      <c r="P13" s="461"/>
      <c r="Q13" s="461"/>
      <c r="R13" s="461"/>
      <c r="S13" s="461"/>
      <c r="T13" s="462"/>
      <c r="U13" s="463"/>
      <c r="V13" s="463"/>
      <c r="W13" s="464"/>
      <c r="X13" s="633"/>
      <c r="Y13" s="461"/>
      <c r="Z13" s="461"/>
      <c r="AA13" s="461"/>
      <c r="AB13" s="461"/>
      <c r="AC13" s="461"/>
      <c r="AD13" s="461"/>
      <c r="AE13" s="461"/>
      <c r="AF13" s="462"/>
      <c r="AG13" s="463"/>
      <c r="AH13" s="463"/>
      <c r="AI13" s="630"/>
    </row>
    <row r="14" spans="1:35" ht="15.75" customHeight="1" x14ac:dyDescent="0.3">
      <c r="A14" s="631"/>
      <c r="B14" s="461"/>
      <c r="C14" s="461"/>
      <c r="D14" s="461"/>
      <c r="E14" s="461"/>
      <c r="F14" s="461"/>
      <c r="G14" s="461"/>
      <c r="H14" s="462"/>
      <c r="I14" s="463"/>
      <c r="J14" s="463"/>
      <c r="K14" s="464"/>
      <c r="L14" s="633"/>
      <c r="M14" s="461"/>
      <c r="N14" s="461"/>
      <c r="O14" s="461"/>
      <c r="P14" s="461"/>
      <c r="Q14" s="461"/>
      <c r="R14" s="461"/>
      <c r="S14" s="461"/>
      <c r="T14" s="462"/>
      <c r="U14" s="463"/>
      <c r="V14" s="463"/>
      <c r="W14" s="464"/>
      <c r="X14" s="633"/>
      <c r="Y14" s="461"/>
      <c r="Z14" s="461"/>
      <c r="AA14" s="461"/>
      <c r="AB14" s="461"/>
      <c r="AC14" s="461"/>
      <c r="AD14" s="461"/>
      <c r="AE14" s="461"/>
      <c r="AF14" s="462"/>
      <c r="AG14" s="463"/>
      <c r="AH14" s="463"/>
      <c r="AI14" s="630"/>
    </row>
    <row r="15" spans="1:35" ht="15.75" customHeight="1" x14ac:dyDescent="0.3">
      <c r="A15" s="631"/>
      <c r="B15" s="461"/>
      <c r="C15" s="461"/>
      <c r="D15" s="461"/>
      <c r="E15" s="461"/>
      <c r="F15" s="461"/>
      <c r="G15" s="461"/>
      <c r="H15" s="462"/>
      <c r="I15" s="463"/>
      <c r="J15" s="463"/>
      <c r="K15" s="464"/>
      <c r="L15" s="633"/>
      <c r="M15" s="461"/>
      <c r="N15" s="461"/>
      <c r="O15" s="461"/>
      <c r="P15" s="461"/>
      <c r="Q15" s="461"/>
      <c r="R15" s="461"/>
      <c r="S15" s="461"/>
      <c r="T15" s="462"/>
      <c r="U15" s="463"/>
      <c r="V15" s="463"/>
      <c r="W15" s="464"/>
      <c r="X15" s="633"/>
      <c r="Y15" s="461"/>
      <c r="Z15" s="461"/>
      <c r="AA15" s="461"/>
      <c r="AB15" s="461"/>
      <c r="AC15" s="461"/>
      <c r="AD15" s="461"/>
      <c r="AE15" s="461"/>
      <c r="AF15" s="462"/>
      <c r="AG15" s="463"/>
      <c r="AH15" s="463"/>
      <c r="AI15" s="630"/>
    </row>
    <row r="16" spans="1:35" ht="15.75" customHeight="1" x14ac:dyDescent="0.3">
      <c r="A16" s="631"/>
      <c r="B16" s="461"/>
      <c r="C16" s="461"/>
      <c r="D16" s="461"/>
      <c r="E16" s="461"/>
      <c r="F16" s="461"/>
      <c r="G16" s="461"/>
      <c r="H16" s="462"/>
      <c r="I16" s="463"/>
      <c r="J16" s="463"/>
      <c r="K16" s="464"/>
      <c r="L16" s="633"/>
      <c r="M16" s="461"/>
      <c r="N16" s="461"/>
      <c r="O16" s="461"/>
      <c r="P16" s="461"/>
      <c r="Q16" s="461"/>
      <c r="R16" s="461"/>
      <c r="S16" s="461"/>
      <c r="T16" s="462"/>
      <c r="U16" s="463"/>
      <c r="V16" s="463"/>
      <c r="W16" s="464"/>
      <c r="X16" s="633"/>
      <c r="Y16" s="461"/>
      <c r="Z16" s="461"/>
      <c r="AA16" s="461"/>
      <c r="AB16" s="461"/>
      <c r="AC16" s="461"/>
      <c r="AD16" s="461"/>
      <c r="AE16" s="461"/>
      <c r="AF16" s="462"/>
      <c r="AG16" s="463"/>
      <c r="AH16" s="463"/>
      <c r="AI16" s="630"/>
    </row>
    <row r="17" spans="1:35" ht="15.75" customHeight="1" x14ac:dyDescent="0.3">
      <c r="A17" s="631"/>
      <c r="B17" s="461"/>
      <c r="C17" s="461"/>
      <c r="D17" s="461"/>
      <c r="E17" s="461"/>
      <c r="F17" s="461"/>
      <c r="G17" s="461"/>
      <c r="H17" s="462"/>
      <c r="I17" s="463"/>
      <c r="J17" s="463"/>
      <c r="K17" s="464"/>
      <c r="L17" s="633"/>
      <c r="M17" s="461"/>
      <c r="N17" s="461"/>
      <c r="O17" s="461"/>
      <c r="P17" s="461"/>
      <c r="Q17" s="461"/>
      <c r="R17" s="461"/>
      <c r="S17" s="461"/>
      <c r="T17" s="462"/>
      <c r="U17" s="463"/>
      <c r="V17" s="463"/>
      <c r="W17" s="464"/>
      <c r="X17" s="633"/>
      <c r="Y17" s="461"/>
      <c r="Z17" s="461"/>
      <c r="AA17" s="461"/>
      <c r="AB17" s="461"/>
      <c r="AC17" s="461"/>
      <c r="AD17" s="461"/>
      <c r="AE17" s="461"/>
      <c r="AF17" s="462"/>
      <c r="AG17" s="463"/>
      <c r="AH17" s="463"/>
      <c r="AI17" s="630"/>
    </row>
    <row r="18" spans="1:35" ht="15.75" customHeight="1" x14ac:dyDescent="0.3">
      <c r="A18" s="635"/>
      <c r="B18" s="636"/>
      <c r="C18" s="636"/>
      <c r="D18" s="636"/>
      <c r="E18" s="636"/>
      <c r="F18" s="636"/>
      <c r="G18" s="636"/>
      <c r="H18" s="637"/>
      <c r="I18" s="638"/>
      <c r="J18" s="638"/>
      <c r="K18" s="639"/>
      <c r="L18" s="633"/>
      <c r="M18" s="636"/>
      <c r="N18" s="636"/>
      <c r="O18" s="636"/>
      <c r="P18" s="636"/>
      <c r="Q18" s="636"/>
      <c r="R18" s="636"/>
      <c r="S18" s="636"/>
      <c r="T18" s="637"/>
      <c r="U18" s="638"/>
      <c r="V18" s="638"/>
      <c r="W18" s="639"/>
      <c r="X18" s="633"/>
      <c r="Y18" s="636"/>
      <c r="Z18" s="636"/>
      <c r="AA18" s="636"/>
      <c r="AB18" s="636"/>
      <c r="AC18" s="636"/>
      <c r="AD18" s="636"/>
      <c r="AE18" s="636"/>
      <c r="AF18" s="637"/>
      <c r="AG18" s="638"/>
      <c r="AH18" s="638"/>
      <c r="AI18" s="640"/>
    </row>
    <row r="19" spans="1:35" ht="15.75" customHeight="1" x14ac:dyDescent="0.3">
      <c r="A19" s="631"/>
      <c r="B19" s="461"/>
      <c r="C19" s="461"/>
      <c r="D19" s="461"/>
      <c r="E19" s="461"/>
      <c r="F19" s="461"/>
      <c r="G19" s="461"/>
      <c r="H19" s="462"/>
      <c r="I19" s="463"/>
      <c r="J19" s="463"/>
      <c r="K19" s="464"/>
      <c r="L19" s="633"/>
      <c r="M19" s="461"/>
      <c r="N19" s="461"/>
      <c r="O19" s="461"/>
      <c r="P19" s="461"/>
      <c r="Q19" s="461"/>
      <c r="R19" s="461"/>
      <c r="S19" s="461"/>
      <c r="T19" s="462"/>
      <c r="U19" s="463"/>
      <c r="V19" s="463"/>
      <c r="W19" s="464"/>
      <c r="X19" s="633"/>
      <c r="Y19" s="461"/>
      <c r="Z19" s="461"/>
      <c r="AA19" s="461"/>
      <c r="AB19" s="461"/>
      <c r="AC19" s="461"/>
      <c r="AD19" s="461"/>
      <c r="AE19" s="461"/>
      <c r="AF19" s="462"/>
      <c r="AG19" s="463"/>
      <c r="AH19" s="463"/>
      <c r="AI19" s="630"/>
    </row>
    <row r="20" spans="1:35" ht="15.75" customHeight="1" x14ac:dyDescent="0.3">
      <c r="A20" s="631"/>
      <c r="B20" s="461"/>
      <c r="C20" s="461"/>
      <c r="D20" s="461"/>
      <c r="E20" s="461"/>
      <c r="F20" s="461"/>
      <c r="G20" s="461"/>
      <c r="H20" s="462"/>
      <c r="I20" s="463"/>
      <c r="J20" s="463"/>
      <c r="K20" s="464"/>
      <c r="L20" s="633"/>
      <c r="M20" s="461"/>
      <c r="N20" s="461"/>
      <c r="O20" s="461"/>
      <c r="P20" s="461"/>
      <c r="Q20" s="461"/>
      <c r="R20" s="461"/>
      <c r="S20" s="461"/>
      <c r="T20" s="462"/>
      <c r="U20" s="463"/>
      <c r="V20" s="463"/>
      <c r="W20" s="464"/>
      <c r="X20" s="633"/>
      <c r="Y20" s="461"/>
      <c r="Z20" s="461"/>
      <c r="AA20" s="461"/>
      <c r="AB20" s="461"/>
      <c r="AC20" s="461"/>
      <c r="AD20" s="461"/>
      <c r="AE20" s="461"/>
      <c r="AF20" s="462"/>
      <c r="AG20" s="463"/>
      <c r="AH20" s="463"/>
      <c r="AI20" s="630"/>
    </row>
    <row r="21" spans="1:35" ht="15.75" customHeight="1" x14ac:dyDescent="0.3">
      <c r="A21" s="631"/>
      <c r="B21" s="461"/>
      <c r="C21" s="461"/>
      <c r="D21" s="461"/>
      <c r="E21" s="461"/>
      <c r="F21" s="461"/>
      <c r="G21" s="461"/>
      <c r="H21" s="462"/>
      <c r="I21" s="463"/>
      <c r="J21" s="463"/>
      <c r="K21" s="464"/>
      <c r="L21" s="633"/>
      <c r="M21" s="461"/>
      <c r="N21" s="461"/>
      <c r="O21" s="461"/>
      <c r="P21" s="461"/>
      <c r="Q21" s="461"/>
      <c r="R21" s="461"/>
      <c r="S21" s="461"/>
      <c r="T21" s="462"/>
      <c r="U21" s="463"/>
      <c r="V21" s="463"/>
      <c r="W21" s="464"/>
      <c r="X21" s="633"/>
      <c r="Y21" s="461"/>
      <c r="Z21" s="461"/>
      <c r="AA21" s="461"/>
      <c r="AB21" s="461"/>
      <c r="AC21" s="461"/>
      <c r="AD21" s="461"/>
      <c r="AE21" s="461"/>
      <c r="AF21" s="462"/>
      <c r="AG21" s="463"/>
      <c r="AH21" s="463"/>
      <c r="AI21" s="630"/>
    </row>
    <row r="22" spans="1:35" ht="15.75" customHeight="1" x14ac:dyDescent="0.3">
      <c r="A22" s="631"/>
      <c r="B22" s="461"/>
      <c r="C22" s="461"/>
      <c r="D22" s="461"/>
      <c r="E22" s="461"/>
      <c r="F22" s="461"/>
      <c r="G22" s="461"/>
      <c r="H22" s="462"/>
      <c r="I22" s="463"/>
      <c r="J22" s="463"/>
      <c r="K22" s="464"/>
      <c r="L22" s="633"/>
      <c r="M22" s="461"/>
      <c r="N22" s="461"/>
      <c r="O22" s="461"/>
      <c r="P22" s="461"/>
      <c r="Q22" s="461"/>
      <c r="R22" s="461"/>
      <c r="S22" s="461"/>
      <c r="T22" s="462"/>
      <c r="U22" s="463"/>
      <c r="V22" s="463"/>
      <c r="W22" s="464"/>
      <c r="X22" s="633"/>
      <c r="Y22" s="461"/>
      <c r="Z22" s="461"/>
      <c r="AA22" s="461"/>
      <c r="AB22" s="461"/>
      <c r="AC22" s="461"/>
      <c r="AD22" s="461"/>
      <c r="AE22" s="461"/>
      <c r="AF22" s="462"/>
      <c r="AG22" s="463"/>
      <c r="AH22" s="463"/>
      <c r="AI22" s="630"/>
    </row>
    <row r="23" spans="1:35" ht="15.75" customHeight="1" x14ac:dyDescent="0.3">
      <c r="A23" s="631"/>
      <c r="B23" s="461"/>
      <c r="C23" s="461"/>
      <c r="D23" s="461"/>
      <c r="E23" s="461"/>
      <c r="F23" s="461"/>
      <c r="G23" s="461"/>
      <c r="H23" s="462"/>
      <c r="I23" s="463"/>
      <c r="J23" s="463"/>
      <c r="K23" s="464"/>
      <c r="L23" s="633"/>
      <c r="M23" s="461"/>
      <c r="N23" s="461"/>
      <c r="O23" s="461"/>
      <c r="P23" s="461"/>
      <c r="Q23" s="461"/>
      <c r="R23" s="461"/>
      <c r="S23" s="461"/>
      <c r="T23" s="462"/>
      <c r="U23" s="463"/>
      <c r="V23" s="463"/>
      <c r="W23" s="464"/>
      <c r="X23" s="633"/>
      <c r="Y23" s="461"/>
      <c r="Z23" s="461"/>
      <c r="AA23" s="461"/>
      <c r="AB23" s="461"/>
      <c r="AC23" s="461"/>
      <c r="AD23" s="461"/>
      <c r="AE23" s="461"/>
      <c r="AF23" s="462"/>
      <c r="AG23" s="463"/>
      <c r="AH23" s="463"/>
      <c r="AI23" s="630"/>
    </row>
    <row r="24" spans="1:35" ht="15.75" customHeight="1" thickBot="1" x14ac:dyDescent="0.35">
      <c r="A24" s="641"/>
      <c r="B24" s="642"/>
      <c r="C24" s="642"/>
      <c r="D24" s="642"/>
      <c r="E24" s="642"/>
      <c r="F24" s="642"/>
      <c r="G24" s="642"/>
      <c r="H24" s="643"/>
      <c r="I24" s="644"/>
      <c r="J24" s="644"/>
      <c r="K24" s="645"/>
      <c r="L24" s="634"/>
      <c r="M24" s="642"/>
      <c r="N24" s="642"/>
      <c r="O24" s="642"/>
      <c r="P24" s="642"/>
      <c r="Q24" s="642"/>
      <c r="R24" s="642"/>
      <c r="S24" s="642"/>
      <c r="T24" s="643"/>
      <c r="U24" s="644"/>
      <c r="V24" s="644"/>
      <c r="W24" s="645"/>
      <c r="X24" s="634"/>
      <c r="Y24" s="642"/>
      <c r="Z24" s="642"/>
      <c r="AA24" s="642"/>
      <c r="AB24" s="642"/>
      <c r="AC24" s="642"/>
      <c r="AD24" s="642"/>
      <c r="AE24" s="642"/>
      <c r="AF24" s="643"/>
      <c r="AG24" s="644"/>
      <c r="AH24" s="644"/>
      <c r="AI24" s="646"/>
    </row>
    <row r="25" spans="1:35" ht="15.75" customHeight="1" thickBot="1" x14ac:dyDescent="0.3"/>
    <row r="26" spans="1:35" ht="15.75" customHeight="1" x14ac:dyDescent="0.25">
      <c r="A26" s="620" t="s">
        <v>180</v>
      </c>
      <c r="B26" s="621"/>
      <c r="C26" s="621"/>
      <c r="D26" s="621"/>
      <c r="E26" s="621"/>
      <c r="F26" s="621"/>
      <c r="G26" s="621"/>
      <c r="H26" s="621"/>
      <c r="I26" s="621"/>
      <c r="J26" s="621"/>
      <c r="K26" s="621"/>
      <c r="L26" s="622"/>
      <c r="M26" s="623"/>
      <c r="N26" s="621"/>
      <c r="O26" s="621"/>
      <c r="P26" s="621"/>
      <c r="Q26" s="621"/>
      <c r="R26" s="621"/>
      <c r="S26" s="621"/>
      <c r="T26" s="621"/>
      <c r="U26" s="621"/>
      <c r="V26" s="621"/>
      <c r="W26" s="621"/>
      <c r="X26" s="621"/>
      <c r="Y26" s="621"/>
      <c r="Z26" s="621"/>
      <c r="AA26" s="621"/>
      <c r="AB26" s="621"/>
      <c r="AC26" s="621"/>
      <c r="AD26" s="621"/>
      <c r="AE26" s="621"/>
      <c r="AF26" s="621"/>
      <c r="AG26" s="621"/>
      <c r="AH26" s="621"/>
      <c r="AI26" s="624"/>
    </row>
    <row r="27" spans="1:35" ht="15.75" customHeight="1" x14ac:dyDescent="0.25">
      <c r="A27" s="625" t="s">
        <v>178</v>
      </c>
      <c r="B27" s="626"/>
      <c r="C27" s="626"/>
      <c r="D27" s="626"/>
      <c r="E27" s="626"/>
      <c r="F27" s="626"/>
      <c r="G27" s="626"/>
      <c r="H27" s="626"/>
      <c r="I27" s="626"/>
      <c r="J27" s="626"/>
      <c r="K27" s="626"/>
      <c r="L27" s="627"/>
      <c r="M27" s="628"/>
      <c r="N27" s="626"/>
      <c r="O27" s="626"/>
      <c r="P27" s="626"/>
      <c r="Q27" s="626"/>
      <c r="R27" s="626"/>
      <c r="S27" s="626"/>
      <c r="T27" s="626"/>
      <c r="U27" s="626"/>
      <c r="V27" s="626"/>
      <c r="W27" s="626"/>
      <c r="X27" s="626"/>
      <c r="Y27" s="626"/>
      <c r="Z27" s="626"/>
      <c r="AA27" s="626"/>
      <c r="AB27" s="626"/>
      <c r="AC27" s="626"/>
      <c r="AD27" s="626"/>
      <c r="AE27" s="626"/>
      <c r="AF27" s="626"/>
      <c r="AG27" s="626"/>
      <c r="AH27" s="626"/>
      <c r="AI27" s="629"/>
    </row>
    <row r="28" spans="1:35" ht="15.75" customHeight="1" x14ac:dyDescent="0.25">
      <c r="A28" s="625" t="s">
        <v>179</v>
      </c>
      <c r="B28" s="626"/>
      <c r="C28" s="626"/>
      <c r="D28" s="626"/>
      <c r="E28" s="626"/>
      <c r="F28" s="626"/>
      <c r="G28" s="626"/>
      <c r="H28" s="626"/>
      <c r="I28" s="626"/>
      <c r="J28" s="626"/>
      <c r="K28" s="626"/>
      <c r="L28" s="627"/>
      <c r="M28" s="628"/>
      <c r="N28" s="626"/>
      <c r="O28" s="626"/>
      <c r="P28" s="626"/>
      <c r="Q28" s="626"/>
      <c r="R28" s="626"/>
      <c r="S28" s="626"/>
      <c r="T28" s="626"/>
      <c r="U28" s="626"/>
      <c r="V28" s="626"/>
      <c r="W28" s="626"/>
      <c r="X28" s="626"/>
      <c r="Y28" s="626"/>
      <c r="Z28" s="626"/>
      <c r="AA28" s="626"/>
      <c r="AB28" s="626"/>
      <c r="AC28" s="626"/>
      <c r="AD28" s="626"/>
      <c r="AE28" s="626"/>
      <c r="AF28" s="626"/>
      <c r="AG28" s="626"/>
      <c r="AH28" s="626"/>
      <c r="AI28" s="629"/>
    </row>
    <row r="29" spans="1:35" ht="15.75" customHeight="1" x14ac:dyDescent="0.3">
      <c r="A29" s="631" t="s">
        <v>176</v>
      </c>
      <c r="B29" s="461"/>
      <c r="C29" s="461"/>
      <c r="D29" s="461"/>
      <c r="E29" s="461"/>
      <c r="F29" s="461"/>
      <c r="G29" s="461"/>
      <c r="H29" s="462" t="s">
        <v>35</v>
      </c>
      <c r="I29" s="463"/>
      <c r="J29" s="463"/>
      <c r="K29" s="464"/>
      <c r="L29" s="632"/>
      <c r="M29" s="461" t="s">
        <v>176</v>
      </c>
      <c r="N29" s="461"/>
      <c r="O29" s="461"/>
      <c r="P29" s="461"/>
      <c r="Q29" s="461"/>
      <c r="R29" s="461"/>
      <c r="S29" s="461"/>
      <c r="T29" s="462" t="s">
        <v>35</v>
      </c>
      <c r="U29" s="463"/>
      <c r="V29" s="463"/>
      <c r="W29" s="464"/>
      <c r="X29" s="632"/>
      <c r="Y29" s="461" t="s">
        <v>176</v>
      </c>
      <c r="Z29" s="461"/>
      <c r="AA29" s="461"/>
      <c r="AB29" s="461"/>
      <c r="AC29" s="461"/>
      <c r="AD29" s="461"/>
      <c r="AE29" s="461"/>
      <c r="AF29" s="462" t="s">
        <v>35</v>
      </c>
      <c r="AG29" s="463"/>
      <c r="AH29" s="463"/>
      <c r="AI29" s="630"/>
    </row>
    <row r="30" spans="1:35" ht="15.75" customHeight="1" x14ac:dyDescent="0.3">
      <c r="A30" s="631"/>
      <c r="B30" s="461"/>
      <c r="C30" s="461"/>
      <c r="D30" s="461"/>
      <c r="E30" s="461"/>
      <c r="F30" s="461"/>
      <c r="G30" s="461"/>
      <c r="H30" s="462"/>
      <c r="I30" s="463"/>
      <c r="J30" s="463"/>
      <c r="K30" s="464"/>
      <c r="L30" s="633"/>
      <c r="M30" s="461"/>
      <c r="N30" s="461"/>
      <c r="O30" s="461"/>
      <c r="P30" s="461"/>
      <c r="Q30" s="461"/>
      <c r="R30" s="461"/>
      <c r="S30" s="461"/>
      <c r="T30" s="462"/>
      <c r="U30" s="463"/>
      <c r="V30" s="463"/>
      <c r="W30" s="464"/>
      <c r="X30" s="633"/>
      <c r="Y30" s="461"/>
      <c r="Z30" s="461"/>
      <c r="AA30" s="461"/>
      <c r="AB30" s="461"/>
      <c r="AC30" s="461"/>
      <c r="AD30" s="461"/>
      <c r="AE30" s="461"/>
      <c r="AF30" s="462"/>
      <c r="AG30" s="463"/>
      <c r="AH30" s="463"/>
      <c r="AI30" s="630"/>
    </row>
    <row r="31" spans="1:35" ht="15.75" customHeight="1" x14ac:dyDescent="0.3">
      <c r="A31" s="631"/>
      <c r="B31" s="461"/>
      <c r="C31" s="461"/>
      <c r="D31" s="461"/>
      <c r="E31" s="461"/>
      <c r="F31" s="461"/>
      <c r="G31" s="461"/>
      <c r="H31" s="462"/>
      <c r="I31" s="463"/>
      <c r="J31" s="463"/>
      <c r="K31" s="464"/>
      <c r="L31" s="633"/>
      <c r="M31" s="461"/>
      <c r="N31" s="461"/>
      <c r="O31" s="461"/>
      <c r="P31" s="461"/>
      <c r="Q31" s="461"/>
      <c r="R31" s="461"/>
      <c r="S31" s="461"/>
      <c r="T31" s="462"/>
      <c r="U31" s="463"/>
      <c r="V31" s="463"/>
      <c r="W31" s="464"/>
      <c r="X31" s="633"/>
      <c r="Y31" s="461"/>
      <c r="Z31" s="461"/>
      <c r="AA31" s="461"/>
      <c r="AB31" s="461"/>
      <c r="AC31" s="461"/>
      <c r="AD31" s="461"/>
      <c r="AE31" s="461"/>
      <c r="AF31" s="462"/>
      <c r="AG31" s="463"/>
      <c r="AH31" s="463"/>
      <c r="AI31" s="630"/>
    </row>
    <row r="32" spans="1:35" ht="15.75" customHeight="1" x14ac:dyDescent="0.3">
      <c r="A32" s="631"/>
      <c r="B32" s="461"/>
      <c r="C32" s="461"/>
      <c r="D32" s="461"/>
      <c r="E32" s="461"/>
      <c r="F32" s="461"/>
      <c r="G32" s="461"/>
      <c r="H32" s="462"/>
      <c r="I32" s="463"/>
      <c r="J32" s="463"/>
      <c r="K32" s="464"/>
      <c r="L32" s="633"/>
      <c r="M32" s="461"/>
      <c r="N32" s="461"/>
      <c r="O32" s="461"/>
      <c r="P32" s="461"/>
      <c r="Q32" s="461"/>
      <c r="R32" s="461"/>
      <c r="S32" s="461"/>
      <c r="T32" s="462"/>
      <c r="U32" s="463"/>
      <c r="V32" s="463"/>
      <c r="W32" s="464"/>
      <c r="X32" s="633"/>
      <c r="Y32" s="461"/>
      <c r="Z32" s="461"/>
      <c r="AA32" s="461"/>
      <c r="AB32" s="461"/>
      <c r="AC32" s="461"/>
      <c r="AD32" s="461"/>
      <c r="AE32" s="461"/>
      <c r="AF32" s="462"/>
      <c r="AG32" s="463"/>
      <c r="AH32" s="463"/>
      <c r="AI32" s="630"/>
    </row>
    <row r="33" spans="1:35" ht="15.75" customHeight="1" x14ac:dyDescent="0.3">
      <c r="A33" s="631"/>
      <c r="B33" s="461"/>
      <c r="C33" s="461"/>
      <c r="D33" s="461"/>
      <c r="E33" s="461"/>
      <c r="F33" s="461"/>
      <c r="G33" s="461"/>
      <c r="H33" s="462"/>
      <c r="I33" s="463"/>
      <c r="J33" s="463"/>
      <c r="K33" s="464"/>
      <c r="L33" s="633"/>
      <c r="M33" s="461"/>
      <c r="N33" s="461"/>
      <c r="O33" s="461"/>
      <c r="P33" s="461"/>
      <c r="Q33" s="461"/>
      <c r="R33" s="461"/>
      <c r="S33" s="461"/>
      <c r="T33" s="462"/>
      <c r="U33" s="463"/>
      <c r="V33" s="463"/>
      <c r="W33" s="464"/>
      <c r="X33" s="633"/>
      <c r="Y33" s="461"/>
      <c r="Z33" s="461"/>
      <c r="AA33" s="461"/>
      <c r="AB33" s="461"/>
      <c r="AC33" s="461"/>
      <c r="AD33" s="461"/>
      <c r="AE33" s="461"/>
      <c r="AF33" s="462"/>
      <c r="AG33" s="463"/>
      <c r="AH33" s="463"/>
      <c r="AI33" s="630"/>
    </row>
    <row r="34" spans="1:35" ht="15.75" customHeight="1" x14ac:dyDescent="0.3">
      <c r="A34" s="647"/>
      <c r="B34" s="648"/>
      <c r="C34" s="648"/>
      <c r="D34" s="648"/>
      <c r="E34" s="648"/>
      <c r="F34" s="648"/>
      <c r="G34" s="648"/>
      <c r="H34" s="649"/>
      <c r="I34" s="650"/>
      <c r="J34" s="650"/>
      <c r="K34" s="651"/>
      <c r="L34" s="633"/>
      <c r="M34" s="648"/>
      <c r="N34" s="648"/>
      <c r="O34" s="648"/>
      <c r="P34" s="648"/>
      <c r="Q34" s="648"/>
      <c r="R34" s="648"/>
      <c r="S34" s="648"/>
      <c r="T34" s="649"/>
      <c r="U34" s="650"/>
      <c r="V34" s="650"/>
      <c r="W34" s="651"/>
      <c r="X34" s="633"/>
      <c r="Y34" s="648"/>
      <c r="Z34" s="648"/>
      <c r="AA34" s="648"/>
      <c r="AB34" s="648"/>
      <c r="AC34" s="648"/>
      <c r="AD34" s="648"/>
      <c r="AE34" s="648"/>
      <c r="AF34" s="649"/>
      <c r="AG34" s="650"/>
      <c r="AH34" s="650"/>
      <c r="AI34" s="652"/>
    </row>
    <row r="35" spans="1:35" ht="15.75" customHeight="1" x14ac:dyDescent="0.3">
      <c r="A35" s="631"/>
      <c r="B35" s="461"/>
      <c r="C35" s="461"/>
      <c r="D35" s="461"/>
      <c r="E35" s="461"/>
      <c r="F35" s="461"/>
      <c r="G35" s="461"/>
      <c r="H35" s="462"/>
      <c r="I35" s="463"/>
      <c r="J35" s="463"/>
      <c r="K35" s="464"/>
      <c r="L35" s="633"/>
      <c r="M35" s="461"/>
      <c r="N35" s="461"/>
      <c r="O35" s="461"/>
      <c r="P35" s="461"/>
      <c r="Q35" s="461"/>
      <c r="R35" s="461"/>
      <c r="S35" s="461"/>
      <c r="T35" s="462"/>
      <c r="U35" s="463"/>
      <c r="V35" s="463"/>
      <c r="W35" s="464"/>
      <c r="X35" s="633"/>
      <c r="Y35" s="461"/>
      <c r="Z35" s="461"/>
      <c r="AA35" s="461"/>
      <c r="AB35" s="461"/>
      <c r="AC35" s="461"/>
      <c r="AD35" s="461"/>
      <c r="AE35" s="461"/>
      <c r="AF35" s="462"/>
      <c r="AG35" s="463"/>
      <c r="AH35" s="463"/>
      <c r="AI35" s="630"/>
    </row>
    <row r="36" spans="1:35" ht="15.75" customHeight="1" x14ac:dyDescent="0.3">
      <c r="A36" s="635"/>
      <c r="B36" s="636"/>
      <c r="C36" s="636"/>
      <c r="D36" s="636"/>
      <c r="E36" s="636"/>
      <c r="F36" s="636"/>
      <c r="G36" s="636"/>
      <c r="H36" s="637"/>
      <c r="I36" s="638"/>
      <c r="J36" s="638"/>
      <c r="K36" s="639"/>
      <c r="L36" s="633"/>
      <c r="M36" s="636"/>
      <c r="N36" s="636"/>
      <c r="O36" s="636"/>
      <c r="P36" s="636"/>
      <c r="Q36" s="636"/>
      <c r="R36" s="636"/>
      <c r="S36" s="636"/>
      <c r="T36" s="637"/>
      <c r="U36" s="638"/>
      <c r="V36" s="638"/>
      <c r="W36" s="639"/>
      <c r="X36" s="633"/>
      <c r="Y36" s="636"/>
      <c r="Z36" s="636"/>
      <c r="AA36" s="636"/>
      <c r="AB36" s="636"/>
      <c r="AC36" s="636"/>
      <c r="AD36" s="636"/>
      <c r="AE36" s="636"/>
      <c r="AF36" s="637"/>
      <c r="AG36" s="638"/>
      <c r="AH36" s="638"/>
      <c r="AI36" s="640"/>
    </row>
    <row r="37" spans="1:35" ht="15.75" customHeight="1" x14ac:dyDescent="0.3">
      <c r="A37" s="647"/>
      <c r="B37" s="648"/>
      <c r="C37" s="648"/>
      <c r="D37" s="648"/>
      <c r="E37" s="648"/>
      <c r="F37" s="648"/>
      <c r="G37" s="648"/>
      <c r="H37" s="649"/>
      <c r="I37" s="650"/>
      <c r="J37" s="650"/>
      <c r="K37" s="651"/>
      <c r="L37" s="633"/>
      <c r="M37" s="648"/>
      <c r="N37" s="648"/>
      <c r="O37" s="648"/>
      <c r="P37" s="648"/>
      <c r="Q37" s="648"/>
      <c r="R37" s="648"/>
      <c r="S37" s="648"/>
      <c r="T37" s="649"/>
      <c r="U37" s="650"/>
      <c r="V37" s="650"/>
      <c r="W37" s="651"/>
      <c r="X37" s="633"/>
      <c r="Y37" s="648"/>
      <c r="Z37" s="648"/>
      <c r="AA37" s="648"/>
      <c r="AB37" s="648"/>
      <c r="AC37" s="648"/>
      <c r="AD37" s="648"/>
      <c r="AE37" s="648"/>
      <c r="AF37" s="649"/>
      <c r="AG37" s="650"/>
      <c r="AH37" s="650"/>
      <c r="AI37" s="652"/>
    </row>
    <row r="38" spans="1:35" ht="15.75" customHeight="1" thickBot="1" x14ac:dyDescent="0.35">
      <c r="A38" s="641"/>
      <c r="B38" s="642"/>
      <c r="C38" s="642"/>
      <c r="D38" s="642"/>
      <c r="E38" s="642"/>
      <c r="F38" s="642"/>
      <c r="G38" s="642"/>
      <c r="H38" s="643"/>
      <c r="I38" s="644"/>
      <c r="J38" s="644"/>
      <c r="K38" s="645"/>
      <c r="L38" s="634"/>
      <c r="M38" s="642"/>
      <c r="N38" s="642"/>
      <c r="O38" s="642"/>
      <c r="P38" s="642"/>
      <c r="Q38" s="642"/>
      <c r="R38" s="642"/>
      <c r="S38" s="642"/>
      <c r="T38" s="643"/>
      <c r="U38" s="644"/>
      <c r="V38" s="644"/>
      <c r="W38" s="645"/>
      <c r="X38" s="634"/>
      <c r="Y38" s="642"/>
      <c r="Z38" s="642"/>
      <c r="AA38" s="642"/>
      <c r="AB38" s="642"/>
      <c r="AC38" s="642"/>
      <c r="AD38" s="642"/>
      <c r="AE38" s="642"/>
      <c r="AF38" s="643"/>
      <c r="AG38" s="644"/>
      <c r="AH38" s="644"/>
      <c r="AI38" s="646"/>
    </row>
    <row r="39" spans="1:35" ht="15.75" customHeight="1" thickBot="1" x14ac:dyDescent="0.3">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row>
    <row r="40" spans="1:35" ht="15.75" customHeight="1" x14ac:dyDescent="0.25">
      <c r="A40" s="620" t="s">
        <v>181</v>
      </c>
      <c r="B40" s="621"/>
      <c r="C40" s="621"/>
      <c r="D40" s="621"/>
      <c r="E40" s="621"/>
      <c r="F40" s="621"/>
      <c r="G40" s="621"/>
      <c r="H40" s="621"/>
      <c r="I40" s="621"/>
      <c r="J40" s="621"/>
      <c r="K40" s="621"/>
      <c r="L40" s="622"/>
      <c r="M40" s="623"/>
      <c r="N40" s="621"/>
      <c r="O40" s="621"/>
      <c r="P40" s="621"/>
      <c r="Q40" s="621"/>
      <c r="R40" s="621"/>
      <c r="S40" s="621"/>
      <c r="T40" s="621"/>
      <c r="U40" s="621"/>
      <c r="V40" s="621"/>
      <c r="W40" s="621"/>
      <c r="X40" s="621"/>
      <c r="Y40" s="621"/>
      <c r="Z40" s="621"/>
      <c r="AA40" s="621"/>
      <c r="AB40" s="621"/>
      <c r="AC40" s="621"/>
      <c r="AD40" s="621"/>
      <c r="AE40" s="621"/>
      <c r="AF40" s="621"/>
      <c r="AG40" s="621"/>
      <c r="AH40" s="621"/>
      <c r="AI40" s="624"/>
    </row>
    <row r="41" spans="1:35" ht="15.75" customHeight="1" x14ac:dyDescent="0.25">
      <c r="A41" s="625" t="s">
        <v>178</v>
      </c>
      <c r="B41" s="626"/>
      <c r="C41" s="626"/>
      <c r="D41" s="626"/>
      <c r="E41" s="626"/>
      <c r="F41" s="626"/>
      <c r="G41" s="626"/>
      <c r="H41" s="626"/>
      <c r="I41" s="626"/>
      <c r="J41" s="626"/>
      <c r="K41" s="626"/>
      <c r="L41" s="627"/>
      <c r="M41" s="628"/>
      <c r="N41" s="626"/>
      <c r="O41" s="626"/>
      <c r="P41" s="626"/>
      <c r="Q41" s="626"/>
      <c r="R41" s="626"/>
      <c r="S41" s="626"/>
      <c r="T41" s="626"/>
      <c r="U41" s="626"/>
      <c r="V41" s="626"/>
      <c r="W41" s="626"/>
      <c r="X41" s="626"/>
      <c r="Y41" s="626"/>
      <c r="Z41" s="626"/>
      <c r="AA41" s="626"/>
      <c r="AB41" s="626"/>
      <c r="AC41" s="626"/>
      <c r="AD41" s="626"/>
      <c r="AE41" s="626"/>
      <c r="AF41" s="626"/>
      <c r="AG41" s="626"/>
      <c r="AH41" s="626"/>
      <c r="AI41" s="629"/>
    </row>
    <row r="42" spans="1:35" ht="15.75" customHeight="1" x14ac:dyDescent="0.25">
      <c r="A42" s="625" t="s">
        <v>179</v>
      </c>
      <c r="B42" s="626"/>
      <c r="C42" s="626"/>
      <c r="D42" s="626"/>
      <c r="E42" s="626"/>
      <c r="F42" s="626"/>
      <c r="G42" s="626"/>
      <c r="H42" s="626"/>
      <c r="I42" s="626"/>
      <c r="J42" s="626"/>
      <c r="K42" s="626"/>
      <c r="L42" s="627"/>
      <c r="M42" s="628"/>
      <c r="N42" s="626"/>
      <c r="O42" s="626"/>
      <c r="P42" s="626"/>
      <c r="Q42" s="626"/>
      <c r="R42" s="626"/>
      <c r="S42" s="626"/>
      <c r="T42" s="626"/>
      <c r="U42" s="626"/>
      <c r="V42" s="626"/>
      <c r="W42" s="626"/>
      <c r="X42" s="626"/>
      <c r="Y42" s="626"/>
      <c r="Z42" s="626"/>
      <c r="AA42" s="626"/>
      <c r="AB42" s="626"/>
      <c r="AC42" s="626"/>
      <c r="AD42" s="626"/>
      <c r="AE42" s="626"/>
      <c r="AF42" s="626"/>
      <c r="AG42" s="626"/>
      <c r="AH42" s="626"/>
      <c r="AI42" s="629"/>
    </row>
    <row r="43" spans="1:35" ht="15.75" customHeight="1" x14ac:dyDescent="0.3">
      <c r="A43" s="631" t="s">
        <v>176</v>
      </c>
      <c r="B43" s="461"/>
      <c r="C43" s="461"/>
      <c r="D43" s="461"/>
      <c r="E43" s="461"/>
      <c r="F43" s="461"/>
      <c r="G43" s="461"/>
      <c r="H43" s="462" t="s">
        <v>35</v>
      </c>
      <c r="I43" s="463"/>
      <c r="J43" s="463"/>
      <c r="K43" s="464"/>
      <c r="L43" s="234"/>
      <c r="M43" s="461" t="s">
        <v>176</v>
      </c>
      <c r="N43" s="461"/>
      <c r="O43" s="461"/>
      <c r="P43" s="461"/>
      <c r="Q43" s="461"/>
      <c r="R43" s="461"/>
      <c r="S43" s="461"/>
      <c r="T43" s="462" t="s">
        <v>35</v>
      </c>
      <c r="U43" s="463"/>
      <c r="V43" s="463"/>
      <c r="W43" s="464"/>
      <c r="X43" s="234"/>
      <c r="Y43" s="461" t="s">
        <v>176</v>
      </c>
      <c r="Z43" s="461"/>
      <c r="AA43" s="461"/>
      <c r="AB43" s="461"/>
      <c r="AC43" s="461"/>
      <c r="AD43" s="461"/>
      <c r="AE43" s="461"/>
      <c r="AF43" s="462" t="s">
        <v>35</v>
      </c>
      <c r="AG43" s="463"/>
      <c r="AH43" s="463"/>
      <c r="AI43" s="630"/>
    </row>
    <row r="44" spans="1:35" ht="15.75" customHeight="1" x14ac:dyDescent="0.3">
      <c r="A44" s="631"/>
      <c r="B44" s="461"/>
      <c r="C44" s="461"/>
      <c r="D44" s="461"/>
      <c r="E44" s="461"/>
      <c r="F44" s="461"/>
      <c r="G44" s="461"/>
      <c r="H44" s="462"/>
      <c r="I44" s="463"/>
      <c r="J44" s="463"/>
      <c r="K44" s="464"/>
      <c r="L44" s="235"/>
      <c r="M44" s="461"/>
      <c r="N44" s="461"/>
      <c r="O44" s="461"/>
      <c r="P44" s="461"/>
      <c r="Q44" s="461"/>
      <c r="R44" s="461"/>
      <c r="S44" s="461"/>
      <c r="T44" s="462"/>
      <c r="U44" s="463"/>
      <c r="V44" s="463"/>
      <c r="W44" s="464"/>
      <c r="X44" s="235"/>
      <c r="Y44" s="461"/>
      <c r="Z44" s="461"/>
      <c r="AA44" s="461"/>
      <c r="AB44" s="461"/>
      <c r="AC44" s="461"/>
      <c r="AD44" s="461"/>
      <c r="AE44" s="461"/>
      <c r="AF44" s="462"/>
      <c r="AG44" s="463"/>
      <c r="AH44" s="463"/>
      <c r="AI44" s="630"/>
    </row>
    <row r="45" spans="1:35" ht="15.75" customHeight="1" x14ac:dyDescent="0.3">
      <c r="A45" s="631"/>
      <c r="B45" s="461"/>
      <c r="C45" s="461"/>
      <c r="D45" s="461"/>
      <c r="E45" s="461"/>
      <c r="F45" s="461"/>
      <c r="G45" s="461"/>
      <c r="H45" s="462"/>
      <c r="I45" s="463"/>
      <c r="J45" s="463"/>
      <c r="K45" s="464"/>
      <c r="L45" s="235"/>
      <c r="M45" s="461"/>
      <c r="N45" s="461"/>
      <c r="O45" s="461"/>
      <c r="P45" s="461"/>
      <c r="Q45" s="461"/>
      <c r="R45" s="461"/>
      <c r="S45" s="461"/>
      <c r="T45" s="462"/>
      <c r="U45" s="463"/>
      <c r="V45" s="463"/>
      <c r="W45" s="464"/>
      <c r="X45" s="235"/>
      <c r="Y45" s="461"/>
      <c r="Z45" s="461"/>
      <c r="AA45" s="461"/>
      <c r="AB45" s="461"/>
      <c r="AC45" s="461"/>
      <c r="AD45" s="461"/>
      <c r="AE45" s="461"/>
      <c r="AF45" s="462"/>
      <c r="AG45" s="463"/>
      <c r="AH45" s="463"/>
      <c r="AI45" s="630"/>
    </row>
    <row r="46" spans="1:35" ht="15.75" customHeight="1" x14ac:dyDescent="0.3">
      <c r="A46" s="631"/>
      <c r="B46" s="461"/>
      <c r="C46" s="461"/>
      <c r="D46" s="461"/>
      <c r="E46" s="461"/>
      <c r="F46" s="461"/>
      <c r="G46" s="461"/>
      <c r="H46" s="462"/>
      <c r="I46" s="463"/>
      <c r="J46" s="463"/>
      <c r="K46" s="464"/>
      <c r="L46" s="235"/>
      <c r="M46" s="461"/>
      <c r="N46" s="461"/>
      <c r="O46" s="461"/>
      <c r="P46" s="461"/>
      <c r="Q46" s="461"/>
      <c r="R46" s="461"/>
      <c r="S46" s="461"/>
      <c r="T46" s="462"/>
      <c r="U46" s="463"/>
      <c r="V46" s="463"/>
      <c r="W46" s="464"/>
      <c r="X46" s="235"/>
      <c r="Y46" s="461"/>
      <c r="Z46" s="461"/>
      <c r="AA46" s="461"/>
      <c r="AB46" s="461"/>
      <c r="AC46" s="461"/>
      <c r="AD46" s="461"/>
      <c r="AE46" s="461"/>
      <c r="AF46" s="462"/>
      <c r="AG46" s="463"/>
      <c r="AH46" s="463"/>
      <c r="AI46" s="630"/>
    </row>
    <row r="47" spans="1:35" ht="15.75" customHeight="1" x14ac:dyDescent="0.3">
      <c r="A47" s="631"/>
      <c r="B47" s="461"/>
      <c r="C47" s="461"/>
      <c r="D47" s="461"/>
      <c r="E47" s="461"/>
      <c r="F47" s="461"/>
      <c r="G47" s="461"/>
      <c r="H47" s="462"/>
      <c r="I47" s="463"/>
      <c r="J47" s="463"/>
      <c r="K47" s="464"/>
      <c r="L47" s="235"/>
      <c r="M47" s="461"/>
      <c r="N47" s="461"/>
      <c r="O47" s="461"/>
      <c r="P47" s="461"/>
      <c r="Q47" s="461"/>
      <c r="R47" s="461"/>
      <c r="S47" s="461"/>
      <c r="T47" s="462"/>
      <c r="U47" s="463"/>
      <c r="V47" s="463"/>
      <c r="W47" s="464"/>
      <c r="X47" s="235"/>
      <c r="Y47" s="461"/>
      <c r="Z47" s="461"/>
      <c r="AA47" s="461"/>
      <c r="AB47" s="461"/>
      <c r="AC47" s="461"/>
      <c r="AD47" s="461"/>
      <c r="AE47" s="461"/>
      <c r="AF47" s="462"/>
      <c r="AG47" s="463"/>
      <c r="AH47" s="463"/>
      <c r="AI47" s="630"/>
    </row>
    <row r="48" spans="1:35" ht="15.75" customHeight="1" x14ac:dyDescent="0.3">
      <c r="A48" s="631"/>
      <c r="B48" s="461"/>
      <c r="C48" s="461"/>
      <c r="D48" s="461"/>
      <c r="E48" s="461"/>
      <c r="F48" s="461"/>
      <c r="G48" s="461"/>
      <c r="H48" s="462"/>
      <c r="I48" s="463"/>
      <c r="J48" s="463"/>
      <c r="K48" s="464"/>
      <c r="L48" s="235"/>
      <c r="M48" s="461"/>
      <c r="N48" s="461"/>
      <c r="O48" s="461"/>
      <c r="P48" s="461"/>
      <c r="Q48" s="461"/>
      <c r="R48" s="461"/>
      <c r="S48" s="461"/>
      <c r="T48" s="462"/>
      <c r="U48" s="463"/>
      <c r="V48" s="463"/>
      <c r="W48" s="464"/>
      <c r="X48" s="235"/>
      <c r="Y48" s="461"/>
      <c r="Z48" s="461"/>
      <c r="AA48" s="461"/>
      <c r="AB48" s="461"/>
      <c r="AC48" s="461"/>
      <c r="AD48" s="461"/>
      <c r="AE48" s="461"/>
      <c r="AF48" s="462"/>
      <c r="AG48" s="463"/>
      <c r="AH48" s="463"/>
      <c r="AI48" s="630"/>
    </row>
    <row r="49" spans="1:35" ht="15.75" customHeight="1" thickBot="1" x14ac:dyDescent="0.35">
      <c r="A49" s="641"/>
      <c r="B49" s="642"/>
      <c r="C49" s="642"/>
      <c r="D49" s="642"/>
      <c r="E49" s="642"/>
      <c r="F49" s="642"/>
      <c r="G49" s="642"/>
      <c r="H49" s="643"/>
      <c r="I49" s="644"/>
      <c r="J49" s="644"/>
      <c r="K49" s="645"/>
      <c r="L49" s="236"/>
      <c r="M49" s="642"/>
      <c r="N49" s="642"/>
      <c r="O49" s="642"/>
      <c r="P49" s="642"/>
      <c r="Q49" s="642"/>
      <c r="R49" s="642"/>
      <c r="S49" s="642"/>
      <c r="T49" s="643"/>
      <c r="U49" s="644"/>
      <c r="V49" s="644"/>
      <c r="W49" s="645"/>
      <c r="X49" s="236"/>
      <c r="Y49" s="642"/>
      <c r="Z49" s="642"/>
      <c r="AA49" s="642"/>
      <c r="AB49" s="642"/>
      <c r="AC49" s="642"/>
      <c r="AD49" s="642"/>
      <c r="AE49" s="642"/>
      <c r="AF49" s="643"/>
      <c r="AG49" s="644"/>
      <c r="AH49" s="644"/>
      <c r="AI49" s="646"/>
    </row>
  </sheetData>
  <sheetProtection sheet="1" objects="1" scenarios="1"/>
  <mergeCells count="239">
    <mergeCell ref="A49:G49"/>
    <mergeCell ref="H49:K49"/>
    <mergeCell ref="M49:S49"/>
    <mergeCell ref="T49:W49"/>
    <mergeCell ref="Y49:AE49"/>
    <mergeCell ref="AF49:AI49"/>
    <mergeCell ref="A48:G48"/>
    <mergeCell ref="H48:K48"/>
    <mergeCell ref="M48:S48"/>
    <mergeCell ref="T48:W48"/>
    <mergeCell ref="Y48:AE48"/>
    <mergeCell ref="AF48:AI48"/>
    <mergeCell ref="A47:G47"/>
    <mergeCell ref="H47:K47"/>
    <mergeCell ref="M47:S47"/>
    <mergeCell ref="T47:W47"/>
    <mergeCell ref="Y47:AE47"/>
    <mergeCell ref="AF47:AI47"/>
    <mergeCell ref="A46:G46"/>
    <mergeCell ref="H46:K46"/>
    <mergeCell ref="M46:S46"/>
    <mergeCell ref="T46:W46"/>
    <mergeCell ref="Y46:AE46"/>
    <mergeCell ref="AF46:AI46"/>
    <mergeCell ref="A45:G45"/>
    <mergeCell ref="H45:K45"/>
    <mergeCell ref="M45:S45"/>
    <mergeCell ref="T45:W45"/>
    <mergeCell ref="Y45:AE45"/>
    <mergeCell ref="AF45:AI45"/>
    <mergeCell ref="A44:G44"/>
    <mergeCell ref="H44:K44"/>
    <mergeCell ref="M44:S44"/>
    <mergeCell ref="T44:W44"/>
    <mergeCell ref="Y44:AE44"/>
    <mergeCell ref="AF44:AI44"/>
    <mergeCell ref="A43:G43"/>
    <mergeCell ref="H43:K43"/>
    <mergeCell ref="M43:S43"/>
    <mergeCell ref="T43:W43"/>
    <mergeCell ref="Y43:AE43"/>
    <mergeCell ref="AF43:AI43"/>
    <mergeCell ref="A40:L40"/>
    <mergeCell ref="M40:AI40"/>
    <mergeCell ref="A41:L41"/>
    <mergeCell ref="M41:AI41"/>
    <mergeCell ref="A42:L42"/>
    <mergeCell ref="M42:AI42"/>
    <mergeCell ref="A38:G38"/>
    <mergeCell ref="H38:K38"/>
    <mergeCell ref="M38:S38"/>
    <mergeCell ref="T38:W38"/>
    <mergeCell ref="Y38:AE38"/>
    <mergeCell ref="AF38:AI38"/>
    <mergeCell ref="A37:G37"/>
    <mergeCell ref="H37:K37"/>
    <mergeCell ref="M37:S37"/>
    <mergeCell ref="T37:W37"/>
    <mergeCell ref="Y37:AE37"/>
    <mergeCell ref="AF37:AI37"/>
    <mergeCell ref="A36:G36"/>
    <mergeCell ref="H36:K36"/>
    <mergeCell ref="M36:S36"/>
    <mergeCell ref="T36:W36"/>
    <mergeCell ref="Y36:AE36"/>
    <mergeCell ref="AF36:AI36"/>
    <mergeCell ref="A35:G35"/>
    <mergeCell ref="H35:K35"/>
    <mergeCell ref="M35:S35"/>
    <mergeCell ref="T35:W35"/>
    <mergeCell ref="Y35:AE35"/>
    <mergeCell ref="AF35:AI35"/>
    <mergeCell ref="M34:S34"/>
    <mergeCell ref="T34:W34"/>
    <mergeCell ref="Y34:AE34"/>
    <mergeCell ref="AF34:AI34"/>
    <mergeCell ref="A33:G33"/>
    <mergeCell ref="H33:K33"/>
    <mergeCell ref="M33:S33"/>
    <mergeCell ref="T33:W33"/>
    <mergeCell ref="Y33:AE33"/>
    <mergeCell ref="AF33:AI33"/>
    <mergeCell ref="A32:G32"/>
    <mergeCell ref="H32:K32"/>
    <mergeCell ref="M32:S32"/>
    <mergeCell ref="T32:W32"/>
    <mergeCell ref="Y32:AE32"/>
    <mergeCell ref="AF32:AI32"/>
    <mergeCell ref="Y29:AE29"/>
    <mergeCell ref="AF29:AI29"/>
    <mergeCell ref="A30:G30"/>
    <mergeCell ref="H30:K30"/>
    <mergeCell ref="M30:S30"/>
    <mergeCell ref="T30:W30"/>
    <mergeCell ref="Y30:AE30"/>
    <mergeCell ref="AF30:AI30"/>
    <mergeCell ref="A29:G29"/>
    <mergeCell ref="H29:K29"/>
    <mergeCell ref="L29:L38"/>
    <mergeCell ref="M29:S29"/>
    <mergeCell ref="T29:W29"/>
    <mergeCell ref="X29:X38"/>
    <mergeCell ref="A31:G31"/>
    <mergeCell ref="H31:K31"/>
    <mergeCell ref="A34:G34"/>
    <mergeCell ref="H34:K34"/>
    <mergeCell ref="M31:S31"/>
    <mergeCell ref="T31:W31"/>
    <mergeCell ref="A26:L26"/>
    <mergeCell ref="M26:AI26"/>
    <mergeCell ref="A27:L27"/>
    <mergeCell ref="M27:AI27"/>
    <mergeCell ref="A28:L28"/>
    <mergeCell ref="M28:AI28"/>
    <mergeCell ref="A24:G24"/>
    <mergeCell ref="H24:K24"/>
    <mergeCell ref="M24:S24"/>
    <mergeCell ref="T24:W24"/>
    <mergeCell ref="Y24:AE24"/>
    <mergeCell ref="AF24:AI24"/>
    <mergeCell ref="Y31:AE31"/>
    <mergeCell ref="AF31:AI31"/>
    <mergeCell ref="A23:G23"/>
    <mergeCell ref="H23:K23"/>
    <mergeCell ref="M23:S23"/>
    <mergeCell ref="T23:W23"/>
    <mergeCell ref="Y23:AE23"/>
    <mergeCell ref="AF23:AI23"/>
    <mergeCell ref="A22:G22"/>
    <mergeCell ref="H22:K22"/>
    <mergeCell ref="M22:S22"/>
    <mergeCell ref="T22:W22"/>
    <mergeCell ref="Y22:AE22"/>
    <mergeCell ref="AF22:AI22"/>
    <mergeCell ref="A21:G21"/>
    <mergeCell ref="H21:K21"/>
    <mergeCell ref="M21:S21"/>
    <mergeCell ref="T21:W21"/>
    <mergeCell ref="Y21:AE21"/>
    <mergeCell ref="AF21:AI21"/>
    <mergeCell ref="A20:G20"/>
    <mergeCell ref="H20:K20"/>
    <mergeCell ref="M20:S20"/>
    <mergeCell ref="T20:W20"/>
    <mergeCell ref="Y20:AE20"/>
    <mergeCell ref="AF20:AI20"/>
    <mergeCell ref="A19:G19"/>
    <mergeCell ref="H19:K19"/>
    <mergeCell ref="M19:S19"/>
    <mergeCell ref="T19:W19"/>
    <mergeCell ref="Y19:AE19"/>
    <mergeCell ref="AF19:AI19"/>
    <mergeCell ref="A18:G18"/>
    <mergeCell ref="H18:K18"/>
    <mergeCell ref="M18:S18"/>
    <mergeCell ref="T18:W18"/>
    <mergeCell ref="Y18:AE18"/>
    <mergeCell ref="AF18:AI18"/>
    <mergeCell ref="A17:G17"/>
    <mergeCell ref="H17:K17"/>
    <mergeCell ref="M17:S17"/>
    <mergeCell ref="T17:W17"/>
    <mergeCell ref="Y17:AE17"/>
    <mergeCell ref="AF17:AI17"/>
    <mergeCell ref="A16:G16"/>
    <mergeCell ref="H16:K16"/>
    <mergeCell ref="M16:S16"/>
    <mergeCell ref="T16:W16"/>
    <mergeCell ref="Y16:AE16"/>
    <mergeCell ref="AF16:AI16"/>
    <mergeCell ref="A15:G15"/>
    <mergeCell ref="H15:K15"/>
    <mergeCell ref="M15:S15"/>
    <mergeCell ref="T15:W15"/>
    <mergeCell ref="Y15:AE15"/>
    <mergeCell ref="AF15:AI15"/>
    <mergeCell ref="A14:G14"/>
    <mergeCell ref="H14:K14"/>
    <mergeCell ref="M14:S14"/>
    <mergeCell ref="T14:W14"/>
    <mergeCell ref="Y14:AE14"/>
    <mergeCell ref="AF14:AI14"/>
    <mergeCell ref="A13:G13"/>
    <mergeCell ref="H13:K13"/>
    <mergeCell ref="M13:S13"/>
    <mergeCell ref="T13:W13"/>
    <mergeCell ref="Y13:AE13"/>
    <mergeCell ref="AF13:AI13"/>
    <mergeCell ref="A12:G12"/>
    <mergeCell ref="H12:K12"/>
    <mergeCell ref="M12:S12"/>
    <mergeCell ref="T12:W12"/>
    <mergeCell ref="Y12:AE12"/>
    <mergeCell ref="AF12:AI12"/>
    <mergeCell ref="M11:S11"/>
    <mergeCell ref="T11:W11"/>
    <mergeCell ref="Y11:AE11"/>
    <mergeCell ref="AF11:AI11"/>
    <mergeCell ref="A10:G10"/>
    <mergeCell ref="H10:K10"/>
    <mergeCell ref="M10:S10"/>
    <mergeCell ref="T10:W10"/>
    <mergeCell ref="Y10:AE10"/>
    <mergeCell ref="AF10:AI10"/>
    <mergeCell ref="A9:G9"/>
    <mergeCell ref="H9:K9"/>
    <mergeCell ref="M9:S9"/>
    <mergeCell ref="T9:W9"/>
    <mergeCell ref="Y9:AE9"/>
    <mergeCell ref="AF9:AI9"/>
    <mergeCell ref="Y6:AE6"/>
    <mergeCell ref="AF6:AI6"/>
    <mergeCell ref="A7:G7"/>
    <mergeCell ref="H7:K7"/>
    <mergeCell ref="M7:S7"/>
    <mergeCell ref="T7:W7"/>
    <mergeCell ref="Y7:AE7"/>
    <mergeCell ref="AF7:AI7"/>
    <mergeCell ref="A6:G6"/>
    <mergeCell ref="H6:K6"/>
    <mergeCell ref="L6:L24"/>
    <mergeCell ref="M6:S6"/>
    <mergeCell ref="T6:W6"/>
    <mergeCell ref="X6:X24"/>
    <mergeCell ref="A8:G8"/>
    <mergeCell ref="H8:K8"/>
    <mergeCell ref="A11:G11"/>
    <mergeCell ref="H11:K11"/>
    <mergeCell ref="M8:S8"/>
    <mergeCell ref="T8:W8"/>
    <mergeCell ref="A1:AI2"/>
    <mergeCell ref="A3:L3"/>
    <mergeCell ref="M3:AI3"/>
    <mergeCell ref="A4:L4"/>
    <mergeCell ref="M4:AI4"/>
    <mergeCell ref="A5:L5"/>
    <mergeCell ref="M5:AI5"/>
    <mergeCell ref="Y8:AE8"/>
    <mergeCell ref="AF8:AI8"/>
  </mergeCells>
  <pageMargins left="0.7" right="0.7" top="0.25" bottom="0"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1"/>
  <sheetViews>
    <sheetView workbookViewId="0">
      <selection activeCell="A2" sqref="A2"/>
    </sheetView>
  </sheetViews>
  <sheetFormatPr defaultRowHeight="15" x14ac:dyDescent="0.25"/>
  <cols>
    <col min="1" max="1" width="28.7109375" style="19" bestFit="1" customWidth="1"/>
    <col min="2" max="2" width="8" style="19" customWidth="1"/>
    <col min="3" max="3" width="12.28515625" style="19" customWidth="1"/>
    <col min="4" max="4" width="12.140625" style="113" customWidth="1"/>
    <col min="5" max="5" width="12.140625" style="19" hidden="1" customWidth="1"/>
    <col min="6" max="6" width="12.42578125" style="19" customWidth="1"/>
    <col min="7" max="7" width="14.140625" style="19" customWidth="1"/>
    <col min="8" max="8" width="11" style="19" customWidth="1"/>
    <col min="9" max="9" width="11.42578125" style="19" customWidth="1"/>
    <col min="10" max="10" width="13.7109375" style="19" customWidth="1"/>
    <col min="11" max="11" width="2" style="19" customWidth="1"/>
    <col min="12" max="12" width="17.140625" style="114" bestFit="1" customWidth="1"/>
    <col min="13" max="16384" width="9.140625" style="19"/>
  </cols>
  <sheetData>
    <row r="1" spans="1:16" s="105" customFormat="1" ht="33.75" customHeight="1" x14ac:dyDescent="0.25">
      <c r="A1" s="100" t="s">
        <v>315</v>
      </c>
      <c r="B1" s="101" t="s">
        <v>316</v>
      </c>
      <c r="C1" s="102" t="s">
        <v>317</v>
      </c>
      <c r="D1" s="97" t="s">
        <v>91</v>
      </c>
      <c r="E1" s="97"/>
      <c r="F1" s="97" t="s">
        <v>92</v>
      </c>
      <c r="G1" s="97" t="s">
        <v>318</v>
      </c>
      <c r="H1" s="97" t="s">
        <v>323</v>
      </c>
      <c r="I1" s="103" t="s">
        <v>319</v>
      </c>
      <c r="J1" s="104" t="s">
        <v>106</v>
      </c>
      <c r="L1" s="106"/>
    </row>
    <row r="2" spans="1:16" s="94" customFormat="1" ht="19.5" customHeight="1" x14ac:dyDescent="0.3">
      <c r="A2" s="281" t="s">
        <v>1</v>
      </c>
      <c r="B2" s="282">
        <v>80</v>
      </c>
      <c r="C2" s="283">
        <v>14.98</v>
      </c>
      <c r="D2" s="284">
        <v>69</v>
      </c>
      <c r="E2" s="98">
        <f>B2-D2</f>
        <v>11</v>
      </c>
      <c r="F2" s="98">
        <f t="shared" ref="F2:F45" si="0">IF(C2&gt;0,ROUNDUP(D2/B2,0),0)</f>
        <v>1</v>
      </c>
      <c r="G2" s="107">
        <f>F2*C2</f>
        <v>14.98</v>
      </c>
      <c r="H2" s="98">
        <f>(F2*B2)-D2</f>
        <v>11</v>
      </c>
      <c r="I2" s="98">
        <f t="shared" ref="I2:I35" si="1">IF(F2&gt;0,ROUNDUP(IF(H2&gt;D2,0,(H2/B2)),0),0)</f>
        <v>1</v>
      </c>
      <c r="J2" s="108">
        <f>I2*C2</f>
        <v>14.98</v>
      </c>
      <c r="L2" s="656" t="s">
        <v>324</v>
      </c>
      <c r="M2" s="656"/>
      <c r="N2" s="656"/>
      <c r="O2" s="656"/>
      <c r="P2" s="656"/>
    </row>
    <row r="3" spans="1:16" s="94" customFormat="1" ht="19.5" customHeight="1" x14ac:dyDescent="0.3">
      <c r="A3" s="281" t="s">
        <v>16</v>
      </c>
      <c r="B3" s="282">
        <v>160</v>
      </c>
      <c r="C3" s="283">
        <v>114.08</v>
      </c>
      <c r="D3" s="284">
        <v>24</v>
      </c>
      <c r="E3" s="98">
        <f>B3-D3</f>
        <v>136</v>
      </c>
      <c r="F3" s="98">
        <f t="shared" si="0"/>
        <v>1</v>
      </c>
      <c r="G3" s="107">
        <f>F3*C3</f>
        <v>114.08</v>
      </c>
      <c r="H3" s="98">
        <f>(F3*B3)-D3</f>
        <v>136</v>
      </c>
      <c r="I3" s="98">
        <f t="shared" si="1"/>
        <v>0</v>
      </c>
      <c r="J3" s="108">
        <f>I3*C3</f>
        <v>0</v>
      </c>
      <c r="L3" s="656"/>
      <c r="M3" s="656"/>
      <c r="N3" s="656"/>
      <c r="O3" s="656"/>
      <c r="P3" s="656"/>
    </row>
    <row r="4" spans="1:16" s="94" customFormat="1" ht="19.5" customHeight="1" x14ac:dyDescent="0.3">
      <c r="A4" s="285"/>
      <c r="B4" s="286"/>
      <c r="C4" s="287"/>
      <c r="D4" s="284"/>
      <c r="E4" s="98"/>
      <c r="F4" s="98">
        <f t="shared" si="0"/>
        <v>0</v>
      </c>
      <c r="G4" s="107">
        <f>F4*C4</f>
        <v>0</v>
      </c>
      <c r="H4" s="98">
        <f>(F4*B4)-D4</f>
        <v>0</v>
      </c>
      <c r="I4" s="98">
        <f t="shared" si="1"/>
        <v>0</v>
      </c>
      <c r="J4" s="108">
        <f>I4*C4</f>
        <v>0</v>
      </c>
      <c r="L4" s="656"/>
      <c r="M4" s="656"/>
      <c r="N4" s="656"/>
      <c r="O4" s="656"/>
      <c r="P4" s="656"/>
    </row>
    <row r="5" spans="1:16" s="94" customFormat="1" ht="19.5" customHeight="1" x14ac:dyDescent="0.3">
      <c r="A5" s="281" t="s">
        <v>67</v>
      </c>
      <c r="B5" s="282">
        <v>48</v>
      </c>
      <c r="C5" s="283">
        <v>6.98</v>
      </c>
      <c r="D5" s="284">
        <v>45</v>
      </c>
      <c r="E5" s="98">
        <f>B5-D5</f>
        <v>3</v>
      </c>
      <c r="F5" s="98">
        <f t="shared" si="0"/>
        <v>1</v>
      </c>
      <c r="G5" s="107">
        <f>F5*C5</f>
        <v>6.98</v>
      </c>
      <c r="H5" s="98">
        <f>(F5*B5)-D5</f>
        <v>3</v>
      </c>
      <c r="I5" s="98">
        <f t="shared" si="1"/>
        <v>1</v>
      </c>
      <c r="J5" s="108">
        <f>I5*C5</f>
        <v>6.98</v>
      </c>
      <c r="L5" s="656"/>
      <c r="M5" s="656"/>
      <c r="N5" s="656"/>
      <c r="O5" s="656"/>
      <c r="P5" s="656"/>
    </row>
    <row r="6" spans="1:16" s="94" customFormat="1" ht="19.5" customHeight="1" x14ac:dyDescent="0.3">
      <c r="A6" s="281" t="s">
        <v>19</v>
      </c>
      <c r="B6" s="282">
        <v>80</v>
      </c>
      <c r="C6" s="283">
        <v>12.98</v>
      </c>
      <c r="D6" s="284">
        <v>133</v>
      </c>
      <c r="E6" s="98">
        <f>B6-D6</f>
        <v>-53</v>
      </c>
      <c r="F6" s="98">
        <f t="shared" si="0"/>
        <v>2</v>
      </c>
      <c r="G6" s="107">
        <f>F6*C6</f>
        <v>25.96</v>
      </c>
      <c r="H6" s="98">
        <f>(F6*B6)-D6</f>
        <v>27</v>
      </c>
      <c r="I6" s="98">
        <f t="shared" si="1"/>
        <v>1</v>
      </c>
      <c r="J6" s="108">
        <f>I6*C6</f>
        <v>12.98</v>
      </c>
      <c r="L6" s="656"/>
      <c r="M6" s="656"/>
      <c r="N6" s="656"/>
      <c r="O6" s="656"/>
      <c r="P6" s="656"/>
    </row>
    <row r="7" spans="1:16" s="94" customFormat="1" ht="19.5" customHeight="1" x14ac:dyDescent="0.3">
      <c r="A7" s="285"/>
      <c r="B7" s="286"/>
      <c r="C7" s="287"/>
      <c r="D7" s="284"/>
      <c r="E7" s="98"/>
      <c r="F7" s="98">
        <f t="shared" si="0"/>
        <v>0</v>
      </c>
      <c r="G7" s="98"/>
      <c r="H7" s="98"/>
      <c r="I7" s="98">
        <f t="shared" si="1"/>
        <v>0</v>
      </c>
      <c r="J7" s="108"/>
      <c r="L7" s="656"/>
      <c r="M7" s="656"/>
      <c r="N7" s="656"/>
      <c r="O7" s="656"/>
      <c r="P7" s="656"/>
    </row>
    <row r="8" spans="1:16" s="94" customFormat="1" ht="19.5" customHeight="1" x14ac:dyDescent="0.3">
      <c r="A8" s="281" t="s">
        <v>3</v>
      </c>
      <c r="B8" s="282">
        <v>16</v>
      </c>
      <c r="C8" s="283">
        <v>2.2799999999999998</v>
      </c>
      <c r="D8" s="284">
        <v>112</v>
      </c>
      <c r="E8" s="98">
        <f>B8-D8</f>
        <v>-96</v>
      </c>
      <c r="F8" s="98">
        <f t="shared" si="0"/>
        <v>7</v>
      </c>
      <c r="G8" s="107">
        <f>F8*C8</f>
        <v>15.959999999999999</v>
      </c>
      <c r="H8" s="98">
        <f>(F8*B8)-D8</f>
        <v>0</v>
      </c>
      <c r="I8" s="98">
        <f t="shared" si="1"/>
        <v>0</v>
      </c>
      <c r="J8" s="108">
        <f>I8*C8</f>
        <v>0</v>
      </c>
      <c r="L8" s="656"/>
      <c r="M8" s="656"/>
      <c r="N8" s="656"/>
      <c r="O8" s="656"/>
      <c r="P8" s="656"/>
    </row>
    <row r="9" spans="1:16" s="94" customFormat="1" ht="19.5" customHeight="1" x14ac:dyDescent="0.3">
      <c r="A9" s="285"/>
      <c r="B9" s="286"/>
      <c r="C9" s="287"/>
      <c r="D9" s="284"/>
      <c r="E9" s="98"/>
      <c r="F9" s="98">
        <f t="shared" si="0"/>
        <v>0</v>
      </c>
      <c r="G9" s="98"/>
      <c r="H9" s="98"/>
      <c r="I9" s="98">
        <f t="shared" si="1"/>
        <v>0</v>
      </c>
      <c r="J9" s="108"/>
      <c r="L9" s="656"/>
      <c r="M9" s="656"/>
      <c r="N9" s="656"/>
      <c r="O9" s="656"/>
      <c r="P9" s="656"/>
    </row>
    <row r="10" spans="1:16" s="94" customFormat="1" ht="19.5" customHeight="1" x14ac:dyDescent="0.3">
      <c r="A10" s="281" t="s">
        <v>68</v>
      </c>
      <c r="B10" s="288">
        <v>171</v>
      </c>
      <c r="C10" s="289">
        <v>6.98</v>
      </c>
      <c r="D10" s="284">
        <v>112</v>
      </c>
      <c r="E10" s="98">
        <f t="shared" ref="E10:E15" si="2">B10-D10</f>
        <v>59</v>
      </c>
      <c r="F10" s="98">
        <f t="shared" si="0"/>
        <v>1</v>
      </c>
      <c r="G10" s="107">
        <f t="shared" ref="G10:G15" si="3">F10*C10</f>
        <v>6.98</v>
      </c>
      <c r="H10" s="98">
        <f t="shared" ref="H10:H15" si="4">(F10*B10)-D10</f>
        <v>59</v>
      </c>
      <c r="I10" s="98">
        <f t="shared" si="1"/>
        <v>1</v>
      </c>
      <c r="J10" s="108">
        <f t="shared" ref="J10:J15" si="5">I10*C10</f>
        <v>6.98</v>
      </c>
      <c r="L10" s="656"/>
      <c r="M10" s="656"/>
      <c r="N10" s="656"/>
      <c r="O10" s="656"/>
      <c r="P10" s="656"/>
    </row>
    <row r="11" spans="1:16" s="94" customFormat="1" ht="19.5" customHeight="1" x14ac:dyDescent="0.3">
      <c r="A11" s="281" t="s">
        <v>5</v>
      </c>
      <c r="B11" s="282">
        <v>256</v>
      </c>
      <c r="C11" s="283">
        <v>5.34</v>
      </c>
      <c r="D11" s="284">
        <v>112</v>
      </c>
      <c r="E11" s="98">
        <f t="shared" si="2"/>
        <v>144</v>
      </c>
      <c r="F11" s="98">
        <f t="shared" si="0"/>
        <v>1</v>
      </c>
      <c r="G11" s="107">
        <f t="shared" si="3"/>
        <v>5.34</v>
      </c>
      <c r="H11" s="98">
        <f t="shared" si="4"/>
        <v>144</v>
      </c>
      <c r="I11" s="98">
        <f t="shared" si="1"/>
        <v>0</v>
      </c>
      <c r="J11" s="108">
        <f t="shared" si="5"/>
        <v>0</v>
      </c>
      <c r="L11" s="99"/>
    </row>
    <row r="12" spans="1:16" s="94" customFormat="1" ht="19.5" customHeight="1" x14ac:dyDescent="0.3">
      <c r="A12" s="281" t="s">
        <v>28</v>
      </c>
      <c r="B12" s="282">
        <v>156</v>
      </c>
      <c r="C12" s="283">
        <v>4.28</v>
      </c>
      <c r="D12" s="284">
        <v>112</v>
      </c>
      <c r="E12" s="98">
        <f t="shared" si="2"/>
        <v>44</v>
      </c>
      <c r="F12" s="98">
        <f t="shared" si="0"/>
        <v>1</v>
      </c>
      <c r="G12" s="107">
        <f t="shared" si="3"/>
        <v>4.28</v>
      </c>
      <c r="H12" s="98">
        <f t="shared" si="4"/>
        <v>44</v>
      </c>
      <c r="I12" s="98">
        <f t="shared" si="1"/>
        <v>1</v>
      </c>
      <c r="J12" s="108">
        <f t="shared" si="5"/>
        <v>4.28</v>
      </c>
      <c r="L12" s="99"/>
    </row>
    <row r="13" spans="1:16" s="94" customFormat="1" ht="19.5" customHeight="1" x14ac:dyDescent="0.3">
      <c r="A13" s="281" t="s">
        <v>30</v>
      </c>
      <c r="B13" s="282">
        <v>152</v>
      </c>
      <c r="C13" s="283">
        <v>3.83</v>
      </c>
      <c r="D13" s="284">
        <v>112</v>
      </c>
      <c r="E13" s="98">
        <f t="shared" si="2"/>
        <v>40</v>
      </c>
      <c r="F13" s="98">
        <f t="shared" si="0"/>
        <v>1</v>
      </c>
      <c r="G13" s="107">
        <f t="shared" si="3"/>
        <v>3.83</v>
      </c>
      <c r="H13" s="98">
        <f t="shared" si="4"/>
        <v>40</v>
      </c>
      <c r="I13" s="98">
        <f t="shared" si="1"/>
        <v>1</v>
      </c>
      <c r="J13" s="108">
        <f t="shared" si="5"/>
        <v>3.83</v>
      </c>
      <c r="L13" s="99"/>
    </row>
    <row r="14" spans="1:16" s="94" customFormat="1" ht="19.5" customHeight="1" x14ac:dyDescent="0.3">
      <c r="A14" s="281" t="s">
        <v>11</v>
      </c>
      <c r="B14" s="282">
        <v>90</v>
      </c>
      <c r="C14" s="283">
        <v>6.03</v>
      </c>
      <c r="D14" s="284">
        <v>112</v>
      </c>
      <c r="E14" s="98">
        <f t="shared" si="2"/>
        <v>-22</v>
      </c>
      <c r="F14" s="98">
        <f t="shared" si="0"/>
        <v>2</v>
      </c>
      <c r="G14" s="107">
        <f t="shared" si="3"/>
        <v>12.06</v>
      </c>
      <c r="H14" s="98">
        <f t="shared" si="4"/>
        <v>68</v>
      </c>
      <c r="I14" s="98">
        <f t="shared" si="1"/>
        <v>1</v>
      </c>
      <c r="J14" s="108">
        <f t="shared" si="5"/>
        <v>6.03</v>
      </c>
      <c r="L14" s="99"/>
    </row>
    <row r="15" spans="1:16" s="94" customFormat="1" ht="19.5" customHeight="1" x14ac:dyDescent="0.3">
      <c r="A15" s="281" t="s">
        <v>15</v>
      </c>
      <c r="B15" s="282">
        <v>256</v>
      </c>
      <c r="C15" s="283">
        <v>6.68</v>
      </c>
      <c r="D15" s="284">
        <v>112</v>
      </c>
      <c r="E15" s="98">
        <f t="shared" si="2"/>
        <v>144</v>
      </c>
      <c r="F15" s="98">
        <f t="shared" si="0"/>
        <v>1</v>
      </c>
      <c r="G15" s="107">
        <f t="shared" si="3"/>
        <v>6.68</v>
      </c>
      <c r="H15" s="98">
        <f t="shared" si="4"/>
        <v>144</v>
      </c>
      <c r="I15" s="98">
        <f t="shared" si="1"/>
        <v>0</v>
      </c>
      <c r="J15" s="108">
        <f t="shared" si="5"/>
        <v>0</v>
      </c>
      <c r="L15" s="99"/>
    </row>
    <row r="16" spans="1:16" s="94" customFormat="1" ht="19.5" customHeight="1" x14ac:dyDescent="0.3">
      <c r="A16" s="285"/>
      <c r="B16" s="286"/>
      <c r="C16" s="287"/>
      <c r="D16" s="284"/>
      <c r="E16" s="98"/>
      <c r="F16" s="98">
        <f t="shared" si="0"/>
        <v>0</v>
      </c>
      <c r="G16" s="98"/>
      <c r="H16" s="98"/>
      <c r="I16" s="98">
        <f t="shared" si="1"/>
        <v>0</v>
      </c>
      <c r="J16" s="108"/>
      <c r="L16" s="99"/>
    </row>
    <row r="17" spans="1:12" s="94" customFormat="1" ht="19.5" customHeight="1" x14ac:dyDescent="0.3">
      <c r="A17" s="281" t="s">
        <v>13</v>
      </c>
      <c r="B17" s="282">
        <v>300</v>
      </c>
      <c r="C17" s="283">
        <v>4.9800000000000004</v>
      </c>
      <c r="D17" s="284">
        <v>134.5</v>
      </c>
      <c r="E17" s="98">
        <f>B17-D17</f>
        <v>165.5</v>
      </c>
      <c r="F17" s="98">
        <f t="shared" si="0"/>
        <v>1</v>
      </c>
      <c r="G17" s="107">
        <f>F17*C17</f>
        <v>4.9800000000000004</v>
      </c>
      <c r="H17" s="98">
        <f>(F17*B17)-D17</f>
        <v>165.5</v>
      </c>
      <c r="I17" s="98">
        <f t="shared" si="1"/>
        <v>0</v>
      </c>
      <c r="J17" s="108">
        <f>I17*C17</f>
        <v>0</v>
      </c>
      <c r="L17" s="99"/>
    </row>
    <row r="18" spans="1:12" s="94" customFormat="1" ht="19.5" customHeight="1" x14ac:dyDescent="0.3">
      <c r="A18" s="281" t="s">
        <v>70</v>
      </c>
      <c r="B18" s="288">
        <v>106</v>
      </c>
      <c r="C18" s="289">
        <v>4.9800000000000004</v>
      </c>
      <c r="D18" s="284">
        <v>128</v>
      </c>
      <c r="E18" s="98">
        <f>B18-D18</f>
        <v>-22</v>
      </c>
      <c r="F18" s="98">
        <f t="shared" si="0"/>
        <v>2</v>
      </c>
      <c r="G18" s="107">
        <f>F18*C18</f>
        <v>9.9600000000000009</v>
      </c>
      <c r="H18" s="98">
        <f>(F18*B18)-D18</f>
        <v>84</v>
      </c>
      <c r="I18" s="98">
        <f t="shared" si="1"/>
        <v>1</v>
      </c>
      <c r="J18" s="108">
        <f>I18*C18</f>
        <v>4.9800000000000004</v>
      </c>
      <c r="L18" s="99"/>
    </row>
    <row r="19" spans="1:12" s="94" customFormat="1" ht="19.5" customHeight="1" x14ac:dyDescent="0.3">
      <c r="A19" s="285"/>
      <c r="B19" s="286"/>
      <c r="C19" s="287"/>
      <c r="D19" s="284"/>
      <c r="E19" s="98"/>
      <c r="F19" s="98">
        <f t="shared" si="0"/>
        <v>0</v>
      </c>
      <c r="G19" s="98"/>
      <c r="H19" s="98"/>
      <c r="I19" s="98">
        <f t="shared" si="1"/>
        <v>0</v>
      </c>
      <c r="J19" s="108"/>
      <c r="L19" s="99"/>
    </row>
    <row r="20" spans="1:12" s="94" customFormat="1" ht="19.5" customHeight="1" x14ac:dyDescent="0.3">
      <c r="A20" s="281" t="s">
        <v>23</v>
      </c>
      <c r="B20" s="282">
        <v>50</v>
      </c>
      <c r="C20" s="283">
        <v>12.72</v>
      </c>
      <c r="D20" s="284">
        <v>46</v>
      </c>
      <c r="E20" s="98">
        <f>B20-D20</f>
        <v>4</v>
      </c>
      <c r="F20" s="98">
        <f t="shared" si="0"/>
        <v>1</v>
      </c>
      <c r="G20" s="107">
        <f>F20*C20</f>
        <v>12.72</v>
      </c>
      <c r="H20" s="98">
        <f>(F20*B20)-D20</f>
        <v>4</v>
      </c>
      <c r="I20" s="98">
        <f t="shared" si="1"/>
        <v>1</v>
      </c>
      <c r="J20" s="108">
        <f>I20*C20</f>
        <v>12.72</v>
      </c>
      <c r="L20" s="99"/>
    </row>
    <row r="21" spans="1:12" s="94" customFormat="1" ht="19.5" customHeight="1" x14ac:dyDescent="0.3">
      <c r="A21" s="281" t="s">
        <v>17</v>
      </c>
      <c r="B21" s="282">
        <v>50</v>
      </c>
      <c r="C21" s="283">
        <v>12.72</v>
      </c>
      <c r="D21" s="284">
        <v>16</v>
      </c>
      <c r="E21" s="98">
        <f>B21-D21</f>
        <v>34</v>
      </c>
      <c r="F21" s="98">
        <f t="shared" si="0"/>
        <v>1</v>
      </c>
      <c r="G21" s="107">
        <f>F21*C21</f>
        <v>12.72</v>
      </c>
      <c r="H21" s="98">
        <f>(F21*B21)-D21</f>
        <v>34</v>
      </c>
      <c r="I21" s="98">
        <f t="shared" si="1"/>
        <v>0</v>
      </c>
      <c r="J21" s="108">
        <f>I21*C21</f>
        <v>0</v>
      </c>
      <c r="L21" s="99"/>
    </row>
    <row r="22" spans="1:12" s="94" customFormat="1" ht="19.5" customHeight="1" x14ac:dyDescent="0.3">
      <c r="A22" s="285"/>
      <c r="B22" s="286"/>
      <c r="C22" s="287"/>
      <c r="D22" s="284"/>
      <c r="E22" s="98"/>
      <c r="F22" s="98">
        <f t="shared" si="0"/>
        <v>0</v>
      </c>
      <c r="G22" s="98"/>
      <c r="H22" s="98"/>
      <c r="I22" s="98">
        <f t="shared" si="1"/>
        <v>0</v>
      </c>
      <c r="J22" s="108"/>
      <c r="L22" s="99"/>
    </row>
    <row r="23" spans="1:12" s="94" customFormat="1" ht="19.5" customHeight="1" x14ac:dyDescent="0.3">
      <c r="A23" s="281" t="s">
        <v>71</v>
      </c>
      <c r="B23" s="282">
        <v>35</v>
      </c>
      <c r="C23" s="283">
        <v>10.98</v>
      </c>
      <c r="D23" s="284">
        <v>37</v>
      </c>
      <c r="E23" s="98">
        <f>B23-D23</f>
        <v>-2</v>
      </c>
      <c r="F23" s="98">
        <f t="shared" si="0"/>
        <v>2</v>
      </c>
      <c r="G23" s="107">
        <f>F23*C23</f>
        <v>21.96</v>
      </c>
      <c r="H23" s="98">
        <f>(F23*B23)-D23</f>
        <v>33</v>
      </c>
      <c r="I23" s="98">
        <f t="shared" si="1"/>
        <v>1</v>
      </c>
      <c r="J23" s="108">
        <f>I23*C23</f>
        <v>10.98</v>
      </c>
      <c r="L23" s="99"/>
    </row>
    <row r="24" spans="1:12" s="94" customFormat="1" ht="19.5" customHeight="1" x14ac:dyDescent="0.3">
      <c r="A24" s="281" t="s">
        <v>24</v>
      </c>
      <c r="B24" s="282">
        <v>40</v>
      </c>
      <c r="C24" s="283">
        <v>4.9800000000000004</v>
      </c>
      <c r="D24" s="284">
        <v>73</v>
      </c>
      <c r="E24" s="98">
        <f>B24-D24</f>
        <v>-33</v>
      </c>
      <c r="F24" s="98">
        <f t="shared" si="0"/>
        <v>2</v>
      </c>
      <c r="G24" s="107">
        <f>F24*C24</f>
        <v>9.9600000000000009</v>
      </c>
      <c r="H24" s="98">
        <f>(F24*B24)-D24</f>
        <v>7</v>
      </c>
      <c r="I24" s="98">
        <f t="shared" si="1"/>
        <v>1</v>
      </c>
      <c r="J24" s="108">
        <f>I24*C24</f>
        <v>4.9800000000000004</v>
      </c>
      <c r="L24" s="99"/>
    </row>
    <row r="25" spans="1:12" s="94" customFormat="1" ht="19.5" customHeight="1" x14ac:dyDescent="0.3">
      <c r="A25" s="285"/>
      <c r="B25" s="286"/>
      <c r="C25" s="287"/>
      <c r="D25" s="284"/>
      <c r="E25" s="98"/>
      <c r="F25" s="98">
        <f t="shared" si="0"/>
        <v>0</v>
      </c>
      <c r="G25" s="98"/>
      <c r="H25" s="98"/>
      <c r="I25" s="98">
        <f t="shared" si="1"/>
        <v>0</v>
      </c>
      <c r="J25" s="108"/>
      <c r="L25" s="99"/>
    </row>
    <row r="26" spans="1:12" s="94" customFormat="1" ht="19.5" customHeight="1" x14ac:dyDescent="0.3">
      <c r="A26" s="281" t="s">
        <v>25</v>
      </c>
      <c r="B26" s="282">
        <v>42</v>
      </c>
      <c r="C26" s="283">
        <v>12.58</v>
      </c>
      <c r="D26" s="284">
        <v>8</v>
      </c>
      <c r="E26" s="98">
        <f>B26-D26</f>
        <v>34</v>
      </c>
      <c r="F26" s="98">
        <f t="shared" si="0"/>
        <v>1</v>
      </c>
      <c r="G26" s="107">
        <f>F26*C26</f>
        <v>12.58</v>
      </c>
      <c r="H26" s="98">
        <f>(F26*B26)-D26</f>
        <v>34</v>
      </c>
      <c r="I26" s="98">
        <f t="shared" si="1"/>
        <v>0</v>
      </c>
      <c r="J26" s="108">
        <f>I26*C26</f>
        <v>0</v>
      </c>
      <c r="L26" s="99"/>
    </row>
    <row r="27" spans="1:12" s="94" customFormat="1" ht="19.5" customHeight="1" x14ac:dyDescent="0.3">
      <c r="A27" s="285"/>
      <c r="B27" s="286"/>
      <c r="C27" s="287"/>
      <c r="D27" s="284"/>
      <c r="E27" s="98"/>
      <c r="F27" s="98">
        <f t="shared" si="0"/>
        <v>0</v>
      </c>
      <c r="G27" s="98"/>
      <c r="H27" s="98"/>
      <c r="I27" s="98">
        <f t="shared" si="1"/>
        <v>0</v>
      </c>
      <c r="J27" s="108"/>
      <c r="L27" s="99"/>
    </row>
    <row r="28" spans="1:12" s="94" customFormat="1" ht="19.5" customHeight="1" x14ac:dyDescent="0.3">
      <c r="A28" s="281" t="s">
        <v>6</v>
      </c>
      <c r="B28" s="282">
        <v>750</v>
      </c>
      <c r="C28" s="283">
        <v>7.96</v>
      </c>
      <c r="D28" s="284">
        <v>112</v>
      </c>
      <c r="E28" s="98">
        <f t="shared" ref="E28:E35" si="6">B28-D28</f>
        <v>638</v>
      </c>
      <c r="F28" s="98">
        <f t="shared" si="0"/>
        <v>1</v>
      </c>
      <c r="G28" s="107">
        <f t="shared" ref="G28:G35" si="7">F28*C28</f>
        <v>7.96</v>
      </c>
      <c r="H28" s="98">
        <f t="shared" ref="H28:H35" si="8">(F28*B28)-D28</f>
        <v>638</v>
      </c>
      <c r="I28" s="98">
        <f t="shared" si="1"/>
        <v>0</v>
      </c>
      <c r="J28" s="108">
        <f t="shared" ref="J28:J35" si="9">I28*C28</f>
        <v>0</v>
      </c>
      <c r="L28" s="99"/>
    </row>
    <row r="29" spans="1:12" s="94" customFormat="1" ht="19.5" customHeight="1" x14ac:dyDescent="0.3">
      <c r="A29" s="281" t="s">
        <v>8</v>
      </c>
      <c r="B29" s="282">
        <v>1000</v>
      </c>
      <c r="C29" s="283">
        <v>55.96</v>
      </c>
      <c r="D29" s="284">
        <v>112</v>
      </c>
      <c r="E29" s="98">
        <f t="shared" si="6"/>
        <v>888</v>
      </c>
      <c r="F29" s="98">
        <f t="shared" si="0"/>
        <v>1</v>
      </c>
      <c r="G29" s="107">
        <f t="shared" si="7"/>
        <v>55.96</v>
      </c>
      <c r="H29" s="98">
        <f t="shared" si="8"/>
        <v>888</v>
      </c>
      <c r="I29" s="98">
        <f t="shared" si="1"/>
        <v>0</v>
      </c>
      <c r="J29" s="108">
        <f t="shared" si="9"/>
        <v>0</v>
      </c>
      <c r="L29" s="99"/>
    </row>
    <row r="30" spans="1:12" s="94" customFormat="1" ht="19.5" customHeight="1" x14ac:dyDescent="0.3">
      <c r="A30" s="281" t="s">
        <v>69</v>
      </c>
      <c r="B30" s="282">
        <v>500</v>
      </c>
      <c r="C30" s="283">
        <v>22.94</v>
      </c>
      <c r="D30" s="284">
        <v>90</v>
      </c>
      <c r="E30" s="98">
        <f t="shared" si="6"/>
        <v>410</v>
      </c>
      <c r="F30" s="98">
        <f t="shared" si="0"/>
        <v>1</v>
      </c>
      <c r="G30" s="107">
        <f t="shared" si="7"/>
        <v>22.94</v>
      </c>
      <c r="H30" s="98">
        <f t="shared" si="8"/>
        <v>410</v>
      </c>
      <c r="I30" s="98">
        <f t="shared" si="1"/>
        <v>0</v>
      </c>
      <c r="J30" s="108">
        <f t="shared" si="9"/>
        <v>0</v>
      </c>
      <c r="L30" s="99"/>
    </row>
    <row r="31" spans="1:12" s="94" customFormat="1" ht="19.5" customHeight="1" x14ac:dyDescent="0.3">
      <c r="A31" s="281" t="s">
        <v>76</v>
      </c>
      <c r="B31" s="282">
        <v>500</v>
      </c>
      <c r="C31" s="290">
        <v>17.940000000000001</v>
      </c>
      <c r="D31" s="284">
        <v>23</v>
      </c>
      <c r="E31" s="98">
        <f t="shared" si="6"/>
        <v>477</v>
      </c>
      <c r="F31" s="98">
        <f t="shared" si="0"/>
        <v>1</v>
      </c>
      <c r="G31" s="107">
        <f t="shared" si="7"/>
        <v>17.940000000000001</v>
      </c>
      <c r="H31" s="98">
        <f t="shared" si="8"/>
        <v>477</v>
      </c>
      <c r="I31" s="98">
        <f t="shared" si="1"/>
        <v>0</v>
      </c>
      <c r="J31" s="108">
        <f t="shared" si="9"/>
        <v>0</v>
      </c>
      <c r="L31" s="99"/>
    </row>
    <row r="32" spans="1:12" s="94" customFormat="1" ht="19.5" customHeight="1" x14ac:dyDescent="0.3">
      <c r="A32" s="281" t="s">
        <v>89</v>
      </c>
      <c r="B32" s="282">
        <v>1000</v>
      </c>
      <c r="C32" s="283">
        <v>13.98</v>
      </c>
      <c r="D32" s="284">
        <v>1</v>
      </c>
      <c r="E32" s="98">
        <f t="shared" si="6"/>
        <v>999</v>
      </c>
      <c r="F32" s="98">
        <f t="shared" si="0"/>
        <v>1</v>
      </c>
      <c r="G32" s="107">
        <f t="shared" si="7"/>
        <v>13.98</v>
      </c>
      <c r="H32" s="98">
        <f t="shared" si="8"/>
        <v>999</v>
      </c>
      <c r="I32" s="98">
        <f t="shared" si="1"/>
        <v>0</v>
      </c>
      <c r="J32" s="108">
        <f t="shared" si="9"/>
        <v>0</v>
      </c>
      <c r="L32" s="99"/>
    </row>
    <row r="33" spans="1:13" s="94" customFormat="1" ht="19.5" customHeight="1" x14ac:dyDescent="0.3">
      <c r="A33" s="291" t="s">
        <v>34</v>
      </c>
      <c r="B33" s="282">
        <v>250</v>
      </c>
      <c r="C33" s="283">
        <v>13.57</v>
      </c>
      <c r="D33" s="284">
        <v>15</v>
      </c>
      <c r="E33" s="98">
        <f t="shared" si="6"/>
        <v>235</v>
      </c>
      <c r="F33" s="98">
        <f t="shared" si="0"/>
        <v>1</v>
      </c>
      <c r="G33" s="107">
        <f t="shared" si="7"/>
        <v>13.57</v>
      </c>
      <c r="H33" s="98">
        <f t="shared" si="8"/>
        <v>235</v>
      </c>
      <c r="I33" s="98">
        <f t="shared" si="1"/>
        <v>0</v>
      </c>
      <c r="J33" s="108">
        <f t="shared" si="9"/>
        <v>0</v>
      </c>
      <c r="L33" s="99"/>
    </row>
    <row r="34" spans="1:13" s="94" customFormat="1" ht="19.5" customHeight="1" x14ac:dyDescent="0.3">
      <c r="A34" s="292" t="s">
        <v>22</v>
      </c>
      <c r="B34" s="282">
        <v>4500</v>
      </c>
      <c r="C34" s="283">
        <v>18.920000000000002</v>
      </c>
      <c r="D34" s="284">
        <v>499</v>
      </c>
      <c r="E34" s="98">
        <f t="shared" si="6"/>
        <v>4001</v>
      </c>
      <c r="F34" s="98">
        <f t="shared" si="0"/>
        <v>1</v>
      </c>
      <c r="G34" s="107">
        <f t="shared" si="7"/>
        <v>18.920000000000002</v>
      </c>
      <c r="H34" s="98">
        <f t="shared" si="8"/>
        <v>4001</v>
      </c>
      <c r="I34" s="98">
        <f t="shared" si="1"/>
        <v>0</v>
      </c>
      <c r="J34" s="108">
        <f t="shared" si="9"/>
        <v>0</v>
      </c>
      <c r="L34" s="99"/>
    </row>
    <row r="35" spans="1:13" s="94" customFormat="1" ht="19.5" customHeight="1" x14ac:dyDescent="0.3">
      <c r="A35" s="291" t="s">
        <v>20</v>
      </c>
      <c r="B35" s="282">
        <v>2000</v>
      </c>
      <c r="C35" s="283">
        <v>10.78</v>
      </c>
      <c r="D35" s="284">
        <v>128</v>
      </c>
      <c r="E35" s="98">
        <f t="shared" si="6"/>
        <v>1872</v>
      </c>
      <c r="F35" s="98">
        <f t="shared" si="0"/>
        <v>1</v>
      </c>
      <c r="G35" s="107">
        <f t="shared" si="7"/>
        <v>10.78</v>
      </c>
      <c r="H35" s="98">
        <f t="shared" si="8"/>
        <v>1872</v>
      </c>
      <c r="I35" s="98">
        <f t="shared" si="1"/>
        <v>0</v>
      </c>
      <c r="J35" s="108">
        <f t="shared" si="9"/>
        <v>0</v>
      </c>
      <c r="L35" s="99"/>
    </row>
    <row r="36" spans="1:13" s="94" customFormat="1" ht="19.5" customHeight="1" x14ac:dyDescent="0.3">
      <c r="A36" s="285"/>
      <c r="B36" s="286"/>
      <c r="C36" s="287"/>
      <c r="D36" s="284"/>
      <c r="E36" s="98"/>
      <c r="F36" s="98"/>
      <c r="G36" s="98"/>
      <c r="H36" s="98"/>
      <c r="I36" s="98"/>
      <c r="J36" s="108"/>
      <c r="L36" s="99"/>
    </row>
    <row r="37" spans="1:13" s="94" customFormat="1" ht="19.5" customHeight="1" x14ac:dyDescent="0.3">
      <c r="A37" s="281" t="s">
        <v>77</v>
      </c>
      <c r="B37" s="282">
        <v>6</v>
      </c>
      <c r="C37" s="290">
        <v>30.88</v>
      </c>
      <c r="D37" s="284">
        <v>0.25</v>
      </c>
      <c r="E37" s="98"/>
      <c r="F37" s="98">
        <f t="shared" si="0"/>
        <v>1</v>
      </c>
      <c r="G37" s="107">
        <f t="shared" ref="G37:G45" si="10">F37*C37</f>
        <v>30.88</v>
      </c>
      <c r="H37" s="98">
        <f t="shared" ref="H37:H45" si="11">(F37*B37)-D37</f>
        <v>5.75</v>
      </c>
      <c r="I37" s="98">
        <f t="shared" ref="I37:I45" si="12">IF(F37&gt;0,ROUNDUP(IF(H37&gt;D37,0,(H37/B37)),0),0)</f>
        <v>0</v>
      </c>
      <c r="J37" s="108">
        <f t="shared" ref="J37:J45" si="13">I37*C37</f>
        <v>0</v>
      </c>
      <c r="L37" s="99"/>
    </row>
    <row r="38" spans="1:13" s="94" customFormat="1" ht="19.5" customHeight="1" x14ac:dyDescent="0.3">
      <c r="A38" s="281" t="s">
        <v>72</v>
      </c>
      <c r="B38" s="282">
        <v>2</v>
      </c>
      <c r="C38" s="290">
        <v>11.87</v>
      </c>
      <c r="D38" s="284">
        <v>0.1</v>
      </c>
      <c r="E38" s="98"/>
      <c r="F38" s="98">
        <f t="shared" si="0"/>
        <v>1</v>
      </c>
      <c r="G38" s="107">
        <f t="shared" si="10"/>
        <v>11.87</v>
      </c>
      <c r="H38" s="98">
        <f t="shared" si="11"/>
        <v>1.9</v>
      </c>
      <c r="I38" s="98">
        <f t="shared" si="12"/>
        <v>0</v>
      </c>
      <c r="J38" s="108">
        <f t="shared" si="13"/>
        <v>0</v>
      </c>
      <c r="L38" s="99"/>
    </row>
    <row r="39" spans="1:13" s="94" customFormat="1" ht="19.5" customHeight="1" x14ac:dyDescent="0.3">
      <c r="A39" s="281" t="s">
        <v>73</v>
      </c>
      <c r="B39" s="282">
        <v>1</v>
      </c>
      <c r="C39" s="290">
        <v>4.9800000000000004</v>
      </c>
      <c r="D39" s="284">
        <v>0.1</v>
      </c>
      <c r="E39" s="98"/>
      <c r="F39" s="98">
        <f t="shared" si="0"/>
        <v>1</v>
      </c>
      <c r="G39" s="107">
        <f t="shared" si="10"/>
        <v>4.9800000000000004</v>
      </c>
      <c r="H39" s="98">
        <f t="shared" si="11"/>
        <v>0.9</v>
      </c>
      <c r="I39" s="98">
        <f t="shared" si="12"/>
        <v>0</v>
      </c>
      <c r="J39" s="108">
        <f t="shared" si="13"/>
        <v>0</v>
      </c>
      <c r="L39" s="99"/>
    </row>
    <row r="40" spans="1:13" s="94" customFormat="1" ht="19.5" customHeight="1" x14ac:dyDescent="0.3">
      <c r="A40" s="281" t="s">
        <v>74</v>
      </c>
      <c r="B40" s="282">
        <v>1</v>
      </c>
      <c r="C40" s="290">
        <v>5.28</v>
      </c>
      <c r="D40" s="284">
        <v>0.1</v>
      </c>
      <c r="E40" s="98"/>
      <c r="F40" s="98">
        <f t="shared" si="0"/>
        <v>1</v>
      </c>
      <c r="G40" s="107">
        <f t="shared" si="10"/>
        <v>5.28</v>
      </c>
      <c r="H40" s="98">
        <f t="shared" si="11"/>
        <v>0.9</v>
      </c>
      <c r="I40" s="98">
        <f t="shared" si="12"/>
        <v>0</v>
      </c>
      <c r="J40" s="108">
        <f t="shared" si="13"/>
        <v>0</v>
      </c>
      <c r="L40" s="99"/>
    </row>
    <row r="41" spans="1:13" s="94" customFormat="1" ht="19.5" customHeight="1" x14ac:dyDescent="0.3">
      <c r="A41" s="281" t="s">
        <v>81</v>
      </c>
      <c r="B41" s="282">
        <v>1000</v>
      </c>
      <c r="C41" s="290">
        <v>15.9</v>
      </c>
      <c r="D41" s="284">
        <v>4</v>
      </c>
      <c r="E41" s="98"/>
      <c r="F41" s="98">
        <f t="shared" si="0"/>
        <v>1</v>
      </c>
      <c r="G41" s="107">
        <f t="shared" si="10"/>
        <v>15.9</v>
      </c>
      <c r="H41" s="98">
        <f t="shared" si="11"/>
        <v>996</v>
      </c>
      <c r="I41" s="98">
        <f t="shared" si="12"/>
        <v>0</v>
      </c>
      <c r="J41" s="108">
        <f t="shared" si="13"/>
        <v>0</v>
      </c>
      <c r="L41" s="99"/>
    </row>
    <row r="42" spans="1:13" s="94" customFormat="1" ht="19.5" customHeight="1" x14ac:dyDescent="0.3">
      <c r="A42" s="281" t="s">
        <v>75</v>
      </c>
      <c r="B42" s="282">
        <v>1</v>
      </c>
      <c r="C42" s="290">
        <v>6.84</v>
      </c>
      <c r="D42" s="284">
        <v>0.1</v>
      </c>
      <c r="E42" s="98"/>
      <c r="F42" s="98">
        <f t="shared" si="0"/>
        <v>1</v>
      </c>
      <c r="G42" s="107">
        <f t="shared" si="10"/>
        <v>6.84</v>
      </c>
      <c r="H42" s="98">
        <f t="shared" si="11"/>
        <v>0.9</v>
      </c>
      <c r="I42" s="98">
        <f t="shared" si="12"/>
        <v>0</v>
      </c>
      <c r="J42" s="108">
        <f t="shared" si="13"/>
        <v>0</v>
      </c>
      <c r="L42" s="99"/>
    </row>
    <row r="43" spans="1:13" s="94" customFormat="1" ht="19.5" customHeight="1" x14ac:dyDescent="0.3">
      <c r="A43" s="281" t="s">
        <v>107</v>
      </c>
      <c r="B43" s="282">
        <v>1</v>
      </c>
      <c r="C43" s="290">
        <v>4.9800000000000004</v>
      </c>
      <c r="D43" s="284">
        <v>1E-3</v>
      </c>
      <c r="E43" s="98"/>
      <c r="F43" s="98">
        <f t="shared" si="0"/>
        <v>1</v>
      </c>
      <c r="G43" s="107">
        <f t="shared" si="10"/>
        <v>4.9800000000000004</v>
      </c>
      <c r="H43" s="98">
        <f t="shared" si="11"/>
        <v>0.999</v>
      </c>
      <c r="I43" s="98">
        <f t="shared" si="12"/>
        <v>0</v>
      </c>
      <c r="J43" s="108">
        <f t="shared" si="13"/>
        <v>0</v>
      </c>
      <c r="L43" s="99"/>
    </row>
    <row r="44" spans="1:13" s="94" customFormat="1" ht="19.5" customHeight="1" x14ac:dyDescent="0.3">
      <c r="A44" s="281" t="s">
        <v>88</v>
      </c>
      <c r="B44" s="282">
        <v>250</v>
      </c>
      <c r="C44" s="290">
        <v>29.8</v>
      </c>
      <c r="D44" s="284">
        <v>3</v>
      </c>
      <c r="E44" s="98"/>
      <c r="F44" s="98">
        <f t="shared" si="0"/>
        <v>1</v>
      </c>
      <c r="G44" s="107">
        <f t="shared" si="10"/>
        <v>29.8</v>
      </c>
      <c r="H44" s="98">
        <f t="shared" si="11"/>
        <v>247</v>
      </c>
      <c r="I44" s="98">
        <f t="shared" si="12"/>
        <v>0</v>
      </c>
      <c r="J44" s="108">
        <f t="shared" si="13"/>
        <v>0</v>
      </c>
      <c r="L44" s="99"/>
    </row>
    <row r="45" spans="1:13" ht="19.5" customHeight="1" x14ac:dyDescent="0.3">
      <c r="A45" s="281" t="s">
        <v>320</v>
      </c>
      <c r="B45" s="284">
        <v>1</v>
      </c>
      <c r="C45" s="290">
        <v>1.75</v>
      </c>
      <c r="D45" s="284">
        <v>4</v>
      </c>
      <c r="E45" s="27"/>
      <c r="F45" s="98">
        <f t="shared" si="0"/>
        <v>4</v>
      </c>
      <c r="G45" s="107">
        <f t="shared" si="10"/>
        <v>7</v>
      </c>
      <c r="H45" s="98">
        <f t="shared" si="11"/>
        <v>0</v>
      </c>
      <c r="I45" s="98">
        <f t="shared" si="12"/>
        <v>0</v>
      </c>
      <c r="J45" s="108">
        <f t="shared" si="13"/>
        <v>0</v>
      </c>
      <c r="L45" s="99"/>
    </row>
    <row r="46" spans="1:13" ht="19.5" customHeight="1" thickBot="1" x14ac:dyDescent="0.4">
      <c r="A46" s="109"/>
      <c r="B46" s="73"/>
      <c r="C46" s="73"/>
      <c r="D46" s="657" t="s">
        <v>321</v>
      </c>
      <c r="E46" s="657"/>
      <c r="F46" s="657"/>
      <c r="G46" s="110">
        <f>SUM(G2:G45)</f>
        <v>581.58999999999992</v>
      </c>
      <c r="H46" s="110"/>
      <c r="I46" s="110"/>
      <c r="J46" s="111">
        <f>SUM(J2:J45)</f>
        <v>89.720000000000013</v>
      </c>
      <c r="K46" s="95"/>
      <c r="L46" s="99"/>
      <c r="M46" s="112"/>
    </row>
    <row r="47" spans="1:13" ht="19.5" customHeight="1" thickBot="1" x14ac:dyDescent="0.35">
      <c r="A47" s="94"/>
      <c r="G47" s="95"/>
    </row>
    <row r="48" spans="1:13" ht="19.5" customHeight="1" x14ac:dyDescent="0.3">
      <c r="A48" s="653" t="s">
        <v>322</v>
      </c>
      <c r="B48" s="654"/>
      <c r="C48" s="654"/>
      <c r="D48" s="654"/>
      <c r="E48" s="654"/>
      <c r="F48" s="654"/>
      <c r="G48" s="655"/>
    </row>
    <row r="49" spans="1:12" s="94" customFormat="1" ht="19.5" customHeight="1" x14ac:dyDescent="0.3">
      <c r="A49" s="115"/>
      <c r="B49" s="96"/>
      <c r="C49" s="116"/>
      <c r="D49" s="93"/>
      <c r="E49" s="96"/>
      <c r="F49" s="96"/>
      <c r="G49" s="117"/>
      <c r="L49" s="99"/>
    </row>
    <row r="50" spans="1:12" s="94" customFormat="1" ht="19.5" customHeight="1" x14ac:dyDescent="0.3">
      <c r="A50" s="115" t="s">
        <v>78</v>
      </c>
      <c r="B50" s="96" t="s">
        <v>32</v>
      </c>
      <c r="C50" s="118">
        <v>5.98</v>
      </c>
      <c r="D50" s="93"/>
      <c r="E50" s="96"/>
      <c r="F50" s="96">
        <v>1</v>
      </c>
      <c r="G50" s="117">
        <f t="shared" ref="G50:G58" si="14">F50*C50</f>
        <v>5.98</v>
      </c>
      <c r="L50" s="99"/>
    </row>
    <row r="51" spans="1:12" s="94" customFormat="1" ht="19.5" customHeight="1" x14ac:dyDescent="0.3">
      <c r="A51" s="115" t="s">
        <v>79</v>
      </c>
      <c r="B51" s="96" t="s">
        <v>32</v>
      </c>
      <c r="C51" s="118">
        <v>9.4600000000000009</v>
      </c>
      <c r="D51" s="93"/>
      <c r="E51" s="96"/>
      <c r="F51" s="96">
        <v>1</v>
      </c>
      <c r="G51" s="117">
        <f t="shared" si="14"/>
        <v>9.4600000000000009</v>
      </c>
      <c r="L51" s="99"/>
    </row>
    <row r="52" spans="1:12" s="94" customFormat="1" ht="19.5" customHeight="1" x14ac:dyDescent="0.3">
      <c r="A52" s="115" t="s">
        <v>80</v>
      </c>
      <c r="B52" s="96" t="s">
        <v>87</v>
      </c>
      <c r="C52" s="119">
        <v>6.88</v>
      </c>
      <c r="D52" s="93"/>
      <c r="E52" s="96"/>
      <c r="F52" s="96">
        <v>1</v>
      </c>
      <c r="G52" s="117">
        <f t="shared" si="14"/>
        <v>6.88</v>
      </c>
      <c r="L52" s="99"/>
    </row>
    <row r="53" spans="1:12" s="94" customFormat="1" ht="19.5" customHeight="1" x14ac:dyDescent="0.3">
      <c r="A53" s="115" t="s">
        <v>82</v>
      </c>
      <c r="B53" s="96" t="s">
        <v>32</v>
      </c>
      <c r="C53" s="119">
        <v>2.79</v>
      </c>
      <c r="D53" s="93"/>
      <c r="E53" s="96"/>
      <c r="F53" s="96">
        <v>1</v>
      </c>
      <c r="G53" s="117">
        <f t="shared" si="14"/>
        <v>2.79</v>
      </c>
      <c r="L53" s="99"/>
    </row>
    <row r="54" spans="1:12" s="94" customFormat="1" ht="19.5" customHeight="1" x14ac:dyDescent="0.3">
      <c r="A54" s="115" t="s">
        <v>83</v>
      </c>
      <c r="B54" s="96" t="s">
        <v>84</v>
      </c>
      <c r="C54" s="119">
        <v>10.5</v>
      </c>
      <c r="D54" s="93"/>
      <c r="E54" s="96"/>
      <c r="F54" s="96">
        <v>1</v>
      </c>
      <c r="G54" s="117">
        <f t="shared" si="14"/>
        <v>10.5</v>
      </c>
      <c r="L54" s="99"/>
    </row>
    <row r="55" spans="1:12" ht="19.5" customHeight="1" x14ac:dyDescent="0.3">
      <c r="A55" s="115" t="s">
        <v>85</v>
      </c>
      <c r="B55" s="96" t="s">
        <v>86</v>
      </c>
      <c r="C55" s="119">
        <v>19.47</v>
      </c>
      <c r="D55" s="92"/>
      <c r="E55" s="26"/>
      <c r="F55" s="96">
        <v>1</v>
      </c>
      <c r="G55" s="117">
        <f t="shared" si="14"/>
        <v>19.47</v>
      </c>
    </row>
    <row r="56" spans="1:12" ht="19.5" customHeight="1" x14ac:dyDescent="0.3">
      <c r="A56" s="115" t="s">
        <v>90</v>
      </c>
      <c r="B56" s="96" t="s">
        <v>32</v>
      </c>
      <c r="C56" s="119">
        <v>4.88</v>
      </c>
      <c r="D56" s="92"/>
      <c r="E56" s="26"/>
      <c r="F56" s="96">
        <v>4</v>
      </c>
      <c r="G56" s="117">
        <f t="shared" si="14"/>
        <v>19.52</v>
      </c>
    </row>
    <row r="57" spans="1:12" ht="19.5" customHeight="1" x14ac:dyDescent="0.3">
      <c r="A57" s="115" t="s">
        <v>93</v>
      </c>
      <c r="B57" s="96" t="s">
        <v>32</v>
      </c>
      <c r="C57" s="119">
        <v>29.98</v>
      </c>
      <c r="D57" s="92"/>
      <c r="E57" s="26"/>
      <c r="F57" s="96">
        <v>2</v>
      </c>
      <c r="G57" s="117">
        <f t="shared" si="14"/>
        <v>59.96</v>
      </c>
    </row>
    <row r="58" spans="1:12" ht="19.5" customHeight="1" x14ac:dyDescent="0.3">
      <c r="A58" s="115" t="s">
        <v>108</v>
      </c>
      <c r="B58" s="96" t="s">
        <v>32</v>
      </c>
      <c r="C58" s="119">
        <v>149.88</v>
      </c>
      <c r="D58" s="92"/>
      <c r="E58" s="26"/>
      <c r="F58" s="96">
        <v>1</v>
      </c>
      <c r="G58" s="117">
        <f t="shared" si="14"/>
        <v>149.88</v>
      </c>
    </row>
    <row r="59" spans="1:12" ht="19.5" customHeight="1" x14ac:dyDescent="0.3">
      <c r="A59" s="115"/>
      <c r="B59" s="26"/>
      <c r="C59" s="119"/>
      <c r="D59" s="92"/>
      <c r="E59" s="26"/>
      <c r="F59" s="26"/>
      <c r="G59" s="43"/>
    </row>
    <row r="60" spans="1:12" ht="19.5" customHeight="1" x14ac:dyDescent="0.25">
      <c r="A60" s="40"/>
      <c r="B60" s="26"/>
      <c r="C60" s="119"/>
      <c r="D60" s="92"/>
      <c r="E60" s="26"/>
      <c r="F60" s="26"/>
      <c r="G60" s="43"/>
    </row>
    <row r="61" spans="1:12" ht="19.5" customHeight="1" x14ac:dyDescent="0.25">
      <c r="A61" s="40"/>
      <c r="B61" s="26"/>
      <c r="C61" s="119"/>
      <c r="D61" s="92"/>
      <c r="E61" s="26"/>
      <c r="F61" s="26"/>
      <c r="G61" s="43"/>
    </row>
    <row r="62" spans="1:12" ht="19.5" customHeight="1" x14ac:dyDescent="0.25">
      <c r="A62" s="40"/>
      <c r="B62" s="26"/>
      <c r="C62" s="119"/>
      <c r="D62" s="92"/>
      <c r="E62" s="26"/>
      <c r="F62" s="26"/>
      <c r="G62" s="43"/>
    </row>
    <row r="63" spans="1:12" ht="19.5" customHeight="1" x14ac:dyDescent="0.25">
      <c r="A63" s="40"/>
      <c r="B63" s="26"/>
      <c r="C63" s="119"/>
      <c r="D63" s="92"/>
      <c r="E63" s="26"/>
      <c r="F63" s="26"/>
      <c r="G63" s="43"/>
    </row>
    <row r="64" spans="1:12" ht="19.5" customHeight="1" x14ac:dyDescent="0.25">
      <c r="A64" s="40"/>
      <c r="B64" s="26"/>
      <c r="C64" s="116"/>
      <c r="D64" s="92"/>
      <c r="E64" s="26"/>
      <c r="F64" s="26"/>
      <c r="G64" s="43"/>
    </row>
    <row r="65" spans="1:7" ht="19.5" customHeight="1" x14ac:dyDescent="0.25">
      <c r="A65" s="40"/>
      <c r="B65" s="26"/>
      <c r="C65" s="116"/>
      <c r="D65" s="92"/>
      <c r="E65" s="26"/>
      <c r="F65" s="26"/>
      <c r="G65" s="43"/>
    </row>
    <row r="66" spans="1:7" ht="19.5" customHeight="1" x14ac:dyDescent="0.25">
      <c r="A66" s="40"/>
      <c r="B66" s="26"/>
      <c r="C66" s="116"/>
      <c r="D66" s="92"/>
      <c r="E66" s="26"/>
      <c r="F66" s="26"/>
      <c r="G66" s="43"/>
    </row>
    <row r="67" spans="1:7" ht="19.5" customHeight="1" x14ac:dyDescent="0.25">
      <c r="A67" s="40"/>
      <c r="B67" s="26"/>
      <c r="C67" s="116"/>
      <c r="D67" s="92"/>
      <c r="E67" s="26"/>
      <c r="F67" s="26"/>
      <c r="G67" s="43"/>
    </row>
    <row r="68" spans="1:7" ht="19.5" customHeight="1" thickBot="1" x14ac:dyDescent="0.4">
      <c r="A68" s="120"/>
      <c r="B68" s="121"/>
      <c r="C68" s="122"/>
      <c r="D68" s="123"/>
      <c r="E68" s="121"/>
      <c r="F68" s="124" t="s">
        <v>321</v>
      </c>
      <c r="G68" s="125">
        <f>SUM(G50:G67)</f>
        <v>284.44</v>
      </c>
    </row>
    <row r="69" spans="1:7" ht="18.75" x14ac:dyDescent="0.25">
      <c r="C69" s="126"/>
    </row>
    <row r="70" spans="1:7" ht="18.75" x14ac:dyDescent="0.25">
      <c r="C70" s="126"/>
    </row>
    <row r="71" spans="1:7" ht="18.75" x14ac:dyDescent="0.25">
      <c r="C71" s="126"/>
    </row>
  </sheetData>
  <sheetProtection sheet="1" objects="1" scenarios="1"/>
  <mergeCells count="3">
    <mergeCell ref="A48:G48"/>
    <mergeCell ref="L2:P10"/>
    <mergeCell ref="D46:F46"/>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6E4A0-1A4B-4858-8D74-70D3567CE02B}">
  <dimension ref="A1:CF80"/>
  <sheetViews>
    <sheetView workbookViewId="0">
      <selection activeCell="AD44" sqref="AD44:AI44"/>
    </sheetView>
  </sheetViews>
  <sheetFormatPr defaultColWidth="2.42578125" defaultRowHeight="15" x14ac:dyDescent="0.25"/>
  <cols>
    <col min="1" max="1" width="13.5703125" style="19" customWidth="1"/>
    <col min="2" max="2" width="7.5703125" style="19" customWidth="1"/>
    <col min="3" max="14" width="2.42578125" style="19"/>
    <col min="15" max="15" width="2.42578125" style="19" customWidth="1"/>
    <col min="16" max="18" width="2.42578125" style="19"/>
    <col min="19" max="20" width="2.42578125" style="19" customWidth="1"/>
    <col min="21" max="24" width="2.42578125" style="19"/>
    <col min="25" max="25" width="2.42578125" style="19" customWidth="1"/>
    <col min="26" max="26" width="2.42578125" style="19"/>
    <col min="27" max="27" width="2.42578125" style="19" customWidth="1"/>
    <col min="28" max="31" width="2.42578125" style="19"/>
    <col min="32" max="33" width="2.42578125" style="19" customWidth="1"/>
    <col min="34" max="36" width="2.42578125" style="19"/>
    <col min="37" max="44" width="13.5703125" style="26" customWidth="1"/>
    <col min="45" max="84" width="2.42578125" style="26"/>
    <col min="85" max="16384" width="2.42578125" style="19"/>
  </cols>
  <sheetData>
    <row r="1" spans="1:76" ht="21" x14ac:dyDescent="0.35">
      <c r="A1" s="461" t="s">
        <v>189</v>
      </c>
      <c r="B1" s="461"/>
      <c r="C1" s="461"/>
      <c r="D1" s="461"/>
      <c r="E1" s="461"/>
      <c r="F1" s="461"/>
      <c r="G1" s="461"/>
      <c r="H1" s="461"/>
      <c r="I1" s="461"/>
      <c r="J1" s="242"/>
      <c r="K1" s="462" t="s">
        <v>530</v>
      </c>
      <c r="L1" s="463"/>
      <c r="M1" s="463"/>
      <c r="N1" s="463"/>
      <c r="O1" s="463"/>
      <c r="P1" s="464"/>
      <c r="Q1" s="453" t="s">
        <v>531</v>
      </c>
      <c r="R1" s="454"/>
      <c r="S1" s="454"/>
      <c r="T1" s="454"/>
      <c r="U1" s="454"/>
      <c r="V1" s="455"/>
      <c r="W1" s="246"/>
      <c r="X1" s="462" t="s">
        <v>530</v>
      </c>
      <c r="Y1" s="463"/>
      <c r="Z1" s="463"/>
      <c r="AA1" s="463"/>
      <c r="AB1" s="463"/>
      <c r="AC1" s="464"/>
      <c r="AD1" s="453" t="s">
        <v>531</v>
      </c>
      <c r="AE1" s="454"/>
      <c r="AF1" s="454"/>
      <c r="AG1" s="454"/>
      <c r="AH1" s="454"/>
      <c r="AI1" s="455"/>
      <c r="BB1" s="252"/>
      <c r="BC1" s="252"/>
      <c r="BD1" s="252"/>
      <c r="BE1" s="252"/>
      <c r="BF1" s="252"/>
      <c r="BG1" s="252"/>
      <c r="BH1" s="252"/>
      <c r="BI1" s="252"/>
      <c r="BJ1" s="252"/>
      <c r="BK1" s="252"/>
      <c r="BN1" s="241"/>
      <c r="BO1" s="240"/>
      <c r="BP1" s="240"/>
      <c r="BQ1" s="240"/>
      <c r="BR1" s="240"/>
      <c r="BS1" s="240"/>
      <c r="BT1" s="240"/>
      <c r="BU1" s="240"/>
      <c r="BV1" s="240"/>
      <c r="BW1" s="240"/>
    </row>
    <row r="2" spans="1:76" ht="21" customHeight="1" x14ac:dyDescent="0.3">
      <c r="A2" s="658" t="s">
        <v>528</v>
      </c>
      <c r="B2" s="658"/>
      <c r="C2" s="659"/>
      <c r="D2" s="659"/>
      <c r="E2" s="659"/>
      <c r="F2" s="659"/>
      <c r="G2" s="659"/>
      <c r="H2" s="659"/>
      <c r="I2" s="659"/>
      <c r="K2" s="467"/>
      <c r="L2" s="467"/>
      <c r="M2" s="467"/>
      <c r="N2" s="467"/>
      <c r="O2" s="467"/>
      <c r="P2" s="467"/>
      <c r="Q2" s="660"/>
      <c r="R2" s="660"/>
      <c r="S2" s="660"/>
      <c r="T2" s="660"/>
      <c r="U2" s="660"/>
      <c r="V2" s="660"/>
      <c r="W2" s="238"/>
      <c r="X2" s="467"/>
      <c r="Y2" s="467"/>
      <c r="Z2" s="467"/>
      <c r="AA2" s="467"/>
      <c r="AB2" s="467"/>
      <c r="AC2" s="467"/>
      <c r="AD2" s="660"/>
      <c r="AE2" s="660"/>
      <c r="AF2" s="660"/>
      <c r="AG2" s="660"/>
      <c r="AH2" s="660"/>
      <c r="AI2" s="660"/>
      <c r="BB2" s="238"/>
      <c r="BC2" s="238"/>
      <c r="BD2" s="238"/>
      <c r="BE2" s="238"/>
      <c r="BF2" s="238"/>
      <c r="BG2" s="50"/>
      <c r="BH2" s="50"/>
      <c r="BI2" s="50"/>
      <c r="BJ2" s="251"/>
      <c r="BK2" s="251"/>
      <c r="BN2" s="238"/>
      <c r="BO2" s="238"/>
      <c r="BP2" s="238"/>
      <c r="BQ2" s="238"/>
      <c r="BR2" s="238"/>
      <c r="BS2" s="50"/>
      <c r="BT2" s="50"/>
      <c r="BU2" s="50"/>
      <c r="BV2" s="251"/>
      <c r="BW2" s="251"/>
    </row>
    <row r="3" spans="1:76" ht="18.75" x14ac:dyDescent="0.3">
      <c r="A3" s="658" t="s">
        <v>187</v>
      </c>
      <c r="B3" s="658"/>
      <c r="C3" s="660"/>
      <c r="D3" s="660"/>
      <c r="E3" s="660"/>
      <c r="F3" s="660"/>
      <c r="G3" s="660"/>
      <c r="H3" s="660"/>
      <c r="I3" s="660"/>
      <c r="J3" s="26"/>
      <c r="K3" s="467"/>
      <c r="L3" s="467"/>
      <c r="M3" s="467"/>
      <c r="N3" s="467"/>
      <c r="O3" s="467"/>
      <c r="P3" s="467"/>
      <c r="Q3" s="660"/>
      <c r="R3" s="660"/>
      <c r="S3" s="660"/>
      <c r="T3" s="660"/>
      <c r="U3" s="660"/>
      <c r="V3" s="660"/>
      <c r="W3" s="238"/>
      <c r="X3" s="467"/>
      <c r="Y3" s="467"/>
      <c r="Z3" s="467"/>
      <c r="AA3" s="467"/>
      <c r="AB3" s="467"/>
      <c r="AC3" s="467"/>
      <c r="AD3" s="660"/>
      <c r="AE3" s="660"/>
      <c r="AF3" s="660"/>
      <c r="AG3" s="660"/>
      <c r="AH3" s="660"/>
      <c r="AI3" s="660"/>
      <c r="BB3" s="50"/>
      <c r="BC3" s="50"/>
      <c r="BD3" s="50"/>
      <c r="BE3" s="50"/>
      <c r="BF3" s="50"/>
      <c r="BG3" s="50"/>
      <c r="BH3" s="50"/>
      <c r="BI3" s="50"/>
      <c r="BJ3" s="247"/>
      <c r="BK3" s="50"/>
      <c r="BN3" s="50"/>
      <c r="BO3" s="50"/>
      <c r="BP3" s="50"/>
      <c r="BQ3" s="50"/>
      <c r="BR3" s="50"/>
      <c r="BS3" s="50"/>
      <c r="BT3" s="50"/>
      <c r="BU3" s="50"/>
      <c r="BV3" s="247"/>
      <c r="BW3" s="50"/>
    </row>
    <row r="4" spans="1:76" ht="18.75" x14ac:dyDescent="0.3">
      <c r="A4" s="658" t="s">
        <v>36</v>
      </c>
      <c r="B4" s="658"/>
      <c r="C4" s="661"/>
      <c r="D4" s="661"/>
      <c r="E4" s="661"/>
      <c r="F4" s="661"/>
      <c r="G4" s="661"/>
      <c r="H4" s="661"/>
      <c r="I4" s="661"/>
      <c r="J4" s="26"/>
      <c r="K4" s="467"/>
      <c r="L4" s="467"/>
      <c r="M4" s="467"/>
      <c r="N4" s="467"/>
      <c r="O4" s="467"/>
      <c r="P4" s="467"/>
      <c r="Q4" s="660"/>
      <c r="R4" s="660"/>
      <c r="S4" s="660"/>
      <c r="T4" s="660"/>
      <c r="U4" s="660"/>
      <c r="V4" s="660"/>
      <c r="W4" s="238"/>
      <c r="X4" s="467"/>
      <c r="Y4" s="467"/>
      <c r="Z4" s="467"/>
      <c r="AA4" s="467"/>
      <c r="AB4" s="467"/>
      <c r="AC4" s="467"/>
      <c r="AD4" s="660"/>
      <c r="AE4" s="660"/>
      <c r="AF4" s="660"/>
      <c r="AG4" s="660"/>
      <c r="AH4" s="660"/>
      <c r="AI4" s="660"/>
      <c r="BB4" s="50"/>
      <c r="BC4" s="50"/>
      <c r="BD4" s="50"/>
      <c r="BE4" s="50"/>
      <c r="BF4" s="50"/>
      <c r="BG4" s="50"/>
      <c r="BH4" s="50"/>
      <c r="BI4" s="50"/>
      <c r="BJ4" s="247"/>
      <c r="BK4" s="50"/>
      <c r="BN4" s="50"/>
      <c r="BO4" s="50"/>
      <c r="BP4" s="50"/>
      <c r="BQ4" s="50"/>
      <c r="BR4" s="50"/>
      <c r="BS4" s="50"/>
      <c r="BT4" s="50"/>
      <c r="BU4" s="50"/>
      <c r="BV4" s="50"/>
      <c r="BW4" s="50"/>
    </row>
    <row r="5" spans="1:76" ht="18.75" x14ac:dyDescent="0.3">
      <c r="A5" s="658" t="s">
        <v>188</v>
      </c>
      <c r="B5" s="658"/>
      <c r="C5" s="663"/>
      <c r="D5" s="663"/>
      <c r="E5" s="663"/>
      <c r="F5" s="663"/>
      <c r="G5" s="663"/>
      <c r="H5" s="663"/>
      <c r="I5" s="663"/>
      <c r="J5" s="26"/>
      <c r="K5" s="467"/>
      <c r="L5" s="467"/>
      <c r="M5" s="467"/>
      <c r="N5" s="467"/>
      <c r="O5" s="467"/>
      <c r="P5" s="467"/>
      <c r="Q5" s="660"/>
      <c r="R5" s="660"/>
      <c r="S5" s="660"/>
      <c r="T5" s="660"/>
      <c r="U5" s="660"/>
      <c r="V5" s="660"/>
      <c r="W5" s="237"/>
      <c r="X5" s="467"/>
      <c r="Y5" s="467"/>
      <c r="Z5" s="467"/>
      <c r="AA5" s="467"/>
      <c r="AB5" s="467"/>
      <c r="AC5" s="467"/>
      <c r="AD5" s="660"/>
      <c r="AE5" s="660"/>
      <c r="AF5" s="660"/>
      <c r="AG5" s="660"/>
      <c r="AH5" s="660"/>
      <c r="AI5" s="660"/>
      <c r="BB5" s="50"/>
      <c r="BC5" s="50"/>
      <c r="BD5" s="50"/>
      <c r="BE5" s="50"/>
      <c r="BF5" s="50"/>
      <c r="BG5" s="50"/>
      <c r="BH5" s="50"/>
      <c r="BI5" s="50"/>
      <c r="BJ5" s="247"/>
      <c r="BK5" s="50"/>
      <c r="BN5" s="50"/>
      <c r="BO5" s="50"/>
      <c r="BP5" s="50"/>
      <c r="BQ5" s="50"/>
      <c r="BR5" s="50"/>
      <c r="BS5" s="50"/>
      <c r="BT5" s="50"/>
      <c r="BU5" s="50"/>
      <c r="BV5" s="50"/>
      <c r="BW5" s="50"/>
    </row>
    <row r="6" spans="1:76" ht="18.75" x14ac:dyDescent="0.3">
      <c r="A6" s="662" t="s">
        <v>529</v>
      </c>
      <c r="B6" s="662"/>
      <c r="C6" s="663"/>
      <c r="D6" s="663"/>
      <c r="E6" s="663"/>
      <c r="F6" s="663"/>
      <c r="G6" s="663"/>
      <c r="H6" s="663"/>
      <c r="I6" s="663"/>
      <c r="J6" s="26"/>
      <c r="K6" s="467"/>
      <c r="L6" s="467"/>
      <c r="M6" s="467"/>
      <c r="N6" s="467"/>
      <c r="O6" s="467"/>
      <c r="P6" s="467"/>
      <c r="Q6" s="660"/>
      <c r="R6" s="660"/>
      <c r="S6" s="660"/>
      <c r="T6" s="660"/>
      <c r="U6" s="660"/>
      <c r="V6" s="660"/>
      <c r="W6" s="237"/>
      <c r="X6" s="467"/>
      <c r="Y6" s="467"/>
      <c r="Z6" s="467"/>
      <c r="AA6" s="467"/>
      <c r="AB6" s="467"/>
      <c r="AC6" s="467"/>
      <c r="AD6" s="660"/>
      <c r="AE6" s="660"/>
      <c r="AF6" s="660"/>
      <c r="AG6" s="660"/>
      <c r="AH6" s="660"/>
      <c r="AI6" s="660"/>
      <c r="BB6" s="50"/>
      <c r="BC6" s="50"/>
      <c r="BD6" s="50"/>
      <c r="BE6" s="50"/>
      <c r="BF6" s="50"/>
      <c r="BG6" s="50"/>
      <c r="BH6" s="50"/>
      <c r="BI6" s="50"/>
      <c r="BJ6" s="247"/>
      <c r="BK6" s="50"/>
      <c r="BN6" s="50"/>
      <c r="BO6" s="50"/>
      <c r="BP6" s="50"/>
      <c r="BQ6" s="50"/>
      <c r="BR6" s="50"/>
      <c r="BS6" s="50"/>
      <c r="BT6" s="50"/>
      <c r="BU6" s="50"/>
      <c r="BV6" s="50"/>
      <c r="BW6" s="50"/>
    </row>
    <row r="7" spans="1:76" ht="18.75" customHeight="1" x14ac:dyDescent="0.3">
      <c r="A7" s="662" t="s">
        <v>190</v>
      </c>
      <c r="B7" s="662"/>
      <c r="C7" s="661"/>
      <c r="D7" s="661"/>
      <c r="E7" s="661"/>
      <c r="F7" s="661"/>
      <c r="G7" s="661"/>
      <c r="H7" s="661"/>
      <c r="I7" s="661"/>
      <c r="J7" s="26"/>
      <c r="K7" s="467"/>
      <c r="L7" s="467"/>
      <c r="M7" s="467"/>
      <c r="N7" s="467"/>
      <c r="O7" s="467"/>
      <c r="P7" s="467"/>
      <c r="Q7" s="660"/>
      <c r="R7" s="660"/>
      <c r="S7" s="660"/>
      <c r="T7" s="660"/>
      <c r="U7" s="660"/>
      <c r="V7" s="660"/>
      <c r="W7" s="237"/>
      <c r="X7" s="467"/>
      <c r="Y7" s="467"/>
      <c r="Z7" s="467"/>
      <c r="AA7" s="467"/>
      <c r="AB7" s="467"/>
      <c r="AC7" s="467"/>
      <c r="AD7" s="660"/>
      <c r="AE7" s="660"/>
      <c r="AF7" s="660"/>
      <c r="AG7" s="660"/>
      <c r="AH7" s="660"/>
      <c r="AI7" s="660"/>
      <c r="BB7" s="50"/>
      <c r="BC7" s="50"/>
      <c r="BD7" s="50"/>
      <c r="BE7" s="50"/>
      <c r="BF7" s="50"/>
      <c r="BG7" s="50"/>
      <c r="BH7" s="50"/>
      <c r="BI7" s="50"/>
      <c r="BJ7" s="247"/>
      <c r="BK7" s="50"/>
      <c r="BN7" s="50"/>
      <c r="BO7" s="50"/>
      <c r="BP7" s="50"/>
      <c r="BQ7" s="50"/>
      <c r="BR7" s="50"/>
      <c r="BS7" s="50"/>
      <c r="BT7" s="50"/>
      <c r="BU7" s="50"/>
      <c r="BV7" s="50"/>
      <c r="BW7" s="50"/>
    </row>
    <row r="8" spans="1:76" ht="15.75" x14ac:dyDescent="0.25">
      <c r="A8" s="664" t="s">
        <v>541</v>
      </c>
      <c r="B8" s="664"/>
      <c r="C8" s="664"/>
      <c r="D8" s="664"/>
      <c r="E8" s="664"/>
      <c r="F8" s="664"/>
      <c r="G8" s="664"/>
      <c r="H8" s="664"/>
      <c r="I8" s="664"/>
      <c r="J8" s="26"/>
      <c r="K8" s="665" t="s">
        <v>537</v>
      </c>
      <c r="L8" s="665"/>
      <c r="M8" s="665"/>
      <c r="N8" s="665"/>
      <c r="O8" s="665"/>
      <c r="P8" s="665"/>
      <c r="Q8" s="665"/>
      <c r="R8" s="665"/>
      <c r="S8" s="665"/>
      <c r="T8" s="665"/>
      <c r="U8" s="666"/>
      <c r="V8" s="666"/>
      <c r="W8" s="666"/>
      <c r="X8" s="666"/>
      <c r="Y8" s="666"/>
      <c r="Z8" s="666"/>
      <c r="AA8" s="667"/>
      <c r="AB8" s="667"/>
      <c r="AC8" s="667"/>
      <c r="AD8" s="668"/>
      <c r="AE8" s="669"/>
      <c r="AF8" s="669"/>
      <c r="AG8" s="669"/>
      <c r="AH8" s="669"/>
      <c r="AI8" s="670"/>
      <c r="BB8" s="50"/>
      <c r="BC8" s="50"/>
      <c r="BD8" s="50"/>
      <c r="BE8" s="50"/>
      <c r="BF8" s="50"/>
      <c r="BG8" s="50"/>
      <c r="BH8" s="50"/>
      <c r="BI8" s="50"/>
      <c r="BJ8" s="247"/>
      <c r="BK8" s="50"/>
      <c r="BN8" s="50"/>
      <c r="BO8" s="50"/>
      <c r="BP8" s="50"/>
      <c r="BQ8" s="50"/>
      <c r="BR8" s="50"/>
      <c r="BS8" s="50"/>
      <c r="BT8" s="50"/>
      <c r="BU8" s="50"/>
      <c r="BV8" s="50"/>
      <c r="BW8" s="50"/>
    </row>
    <row r="9" spans="1:76" ht="18.75" x14ac:dyDescent="0.25">
      <c r="A9" s="671" t="s">
        <v>540</v>
      </c>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BB9" s="50"/>
      <c r="BC9" s="50"/>
      <c r="BD9" s="50"/>
      <c r="BE9" s="50"/>
      <c r="BF9" s="50"/>
      <c r="BG9" s="50"/>
      <c r="BH9" s="50"/>
      <c r="BI9" s="50"/>
      <c r="BJ9" s="247"/>
      <c r="BK9" s="50"/>
      <c r="BN9" s="50"/>
      <c r="BO9" s="50"/>
      <c r="BP9" s="50"/>
      <c r="BQ9" s="50"/>
      <c r="BR9" s="50"/>
      <c r="BS9" s="50"/>
      <c r="BT9" s="50"/>
      <c r="BU9" s="50"/>
      <c r="BV9" s="50"/>
      <c r="BW9" s="50"/>
    </row>
    <row r="10" spans="1:76" ht="15" customHeight="1" x14ac:dyDescent="0.25">
      <c r="A10" s="20" t="s">
        <v>194</v>
      </c>
      <c r="B10" s="192" t="s">
        <v>538</v>
      </c>
      <c r="C10" s="506" t="s">
        <v>532</v>
      </c>
      <c r="D10" s="506"/>
      <c r="E10" s="506"/>
      <c r="F10" s="506" t="s">
        <v>192</v>
      </c>
      <c r="G10" s="506"/>
      <c r="H10" s="506"/>
      <c r="I10" s="673" t="s">
        <v>533</v>
      </c>
      <c r="J10" s="506"/>
      <c r="K10" s="506"/>
      <c r="L10" s="673" t="s">
        <v>193</v>
      </c>
      <c r="M10" s="506"/>
      <c r="N10" s="506"/>
      <c r="O10" s="673" t="s">
        <v>535</v>
      </c>
      <c r="P10" s="506"/>
      <c r="Q10" s="506"/>
      <c r="R10" s="673" t="s">
        <v>534</v>
      </c>
      <c r="S10" s="506"/>
      <c r="T10" s="506"/>
      <c r="U10" s="673" t="s">
        <v>536</v>
      </c>
      <c r="V10" s="506"/>
      <c r="W10" s="506"/>
      <c r="X10" s="677" t="s">
        <v>543</v>
      </c>
      <c r="Y10" s="678"/>
      <c r="Z10" s="678"/>
      <c r="AA10" s="673" t="s">
        <v>544</v>
      </c>
      <c r="AB10" s="506"/>
      <c r="AC10" s="506"/>
      <c r="AD10" s="679" t="s">
        <v>539</v>
      </c>
      <c r="AE10" s="680"/>
      <c r="AF10" s="681"/>
      <c r="AG10" s="679" t="s">
        <v>542</v>
      </c>
      <c r="AH10" s="680"/>
      <c r="AI10" s="681"/>
      <c r="AJ10" s="50"/>
      <c r="AK10" s="253"/>
      <c r="AL10" s="254"/>
      <c r="AM10" s="255"/>
      <c r="AN10" s="253"/>
      <c r="AO10" s="253"/>
      <c r="AP10" s="253"/>
      <c r="AQ10" s="253"/>
      <c r="AR10" s="253"/>
      <c r="BC10" s="50"/>
      <c r="BD10" s="50"/>
      <c r="BE10" s="50"/>
      <c r="BF10" s="50"/>
      <c r="BG10" s="50"/>
      <c r="BH10" s="50"/>
      <c r="BI10" s="50"/>
      <c r="BJ10" s="50"/>
      <c r="BK10" s="247"/>
      <c r="BL10" s="50"/>
      <c r="BO10" s="50"/>
      <c r="BP10" s="50"/>
      <c r="BQ10" s="50"/>
      <c r="BR10" s="50"/>
      <c r="BS10" s="50"/>
      <c r="BT10" s="50"/>
      <c r="BU10" s="50"/>
      <c r="BV10" s="50"/>
      <c r="BW10" s="50"/>
      <c r="BX10" s="50"/>
    </row>
    <row r="11" spans="1:76" ht="15" customHeight="1" x14ac:dyDescent="0.3">
      <c r="A11" s="249"/>
      <c r="B11" s="249"/>
      <c r="C11" s="672"/>
      <c r="D11" s="672"/>
      <c r="E11" s="672"/>
      <c r="F11" s="672"/>
      <c r="G11" s="672"/>
      <c r="H11" s="672"/>
      <c r="I11" s="672"/>
      <c r="J11" s="672"/>
      <c r="K11" s="672"/>
      <c r="L11" s="467"/>
      <c r="M11" s="467"/>
      <c r="N11" s="467"/>
      <c r="O11" s="672"/>
      <c r="P11" s="672"/>
      <c r="Q11" s="672"/>
      <c r="R11" s="672"/>
      <c r="S11" s="672"/>
      <c r="T11" s="672"/>
      <c r="U11" s="467"/>
      <c r="V11" s="467"/>
      <c r="W11" s="467"/>
      <c r="X11" s="674"/>
      <c r="Y11" s="674"/>
      <c r="Z11" s="674"/>
      <c r="AA11" s="675"/>
      <c r="AB11" s="675"/>
      <c r="AC11" s="675"/>
      <c r="AD11" s="676"/>
      <c r="AE11" s="540"/>
      <c r="AF11" s="541"/>
      <c r="AG11" s="676"/>
      <c r="AH11" s="540"/>
      <c r="AI11" s="541"/>
      <c r="AJ11" s="50"/>
      <c r="AK11" s="96"/>
      <c r="AL11" s="96"/>
      <c r="AM11" s="250"/>
      <c r="AN11" s="93"/>
      <c r="AO11" s="96"/>
      <c r="AP11" s="96"/>
      <c r="AQ11" s="256"/>
      <c r="AR11" s="96"/>
      <c r="BC11" s="50"/>
      <c r="BD11" s="50"/>
      <c r="BE11" s="50"/>
      <c r="BF11" s="50"/>
      <c r="BG11" s="50"/>
      <c r="BH11" s="50"/>
      <c r="BI11" s="50"/>
      <c r="BJ11" s="50"/>
      <c r="BK11" s="247"/>
      <c r="BL11" s="50"/>
      <c r="BO11" s="50"/>
      <c r="BP11" s="50"/>
      <c r="BQ11" s="50"/>
      <c r="BR11" s="50"/>
      <c r="BS11" s="50"/>
      <c r="BT11" s="50"/>
      <c r="BU11" s="50"/>
      <c r="BV11" s="50"/>
      <c r="BW11" s="50"/>
      <c r="BX11" s="50"/>
    </row>
    <row r="12" spans="1:76" ht="15" customHeight="1" x14ac:dyDescent="0.3">
      <c r="A12" s="249"/>
      <c r="B12" s="249"/>
      <c r="C12" s="672"/>
      <c r="D12" s="672"/>
      <c r="E12" s="672"/>
      <c r="F12" s="672"/>
      <c r="G12" s="672"/>
      <c r="H12" s="672"/>
      <c r="I12" s="672"/>
      <c r="J12" s="672"/>
      <c r="K12" s="672"/>
      <c r="L12" s="467"/>
      <c r="M12" s="467"/>
      <c r="N12" s="467"/>
      <c r="O12" s="672"/>
      <c r="P12" s="672"/>
      <c r="Q12" s="672"/>
      <c r="R12" s="672"/>
      <c r="S12" s="672"/>
      <c r="T12" s="672"/>
      <c r="U12" s="467"/>
      <c r="V12" s="467"/>
      <c r="W12" s="467"/>
      <c r="X12" s="674"/>
      <c r="Y12" s="674"/>
      <c r="Z12" s="674"/>
      <c r="AA12" s="675"/>
      <c r="AB12" s="675"/>
      <c r="AC12" s="675"/>
      <c r="AD12" s="676"/>
      <c r="AE12" s="540"/>
      <c r="AF12" s="541"/>
      <c r="AG12" s="676"/>
      <c r="AH12" s="540"/>
      <c r="AI12" s="541"/>
      <c r="AK12" s="96"/>
      <c r="AL12" s="96"/>
      <c r="AM12" s="250"/>
      <c r="AN12" s="93"/>
      <c r="AO12" s="96"/>
      <c r="AP12" s="96"/>
      <c r="AQ12" s="256"/>
      <c r="AR12" s="96"/>
      <c r="BB12" s="50"/>
      <c r="BC12" s="50"/>
      <c r="BD12" s="50"/>
      <c r="BE12" s="50"/>
      <c r="BF12" s="50"/>
      <c r="BG12" s="50"/>
      <c r="BH12" s="50"/>
      <c r="BI12" s="50"/>
      <c r="BJ12" s="247"/>
      <c r="BK12" s="50"/>
      <c r="BN12" s="50"/>
      <c r="BO12" s="50"/>
      <c r="BP12" s="50"/>
      <c r="BQ12" s="50"/>
      <c r="BR12" s="50"/>
      <c r="BS12" s="50"/>
      <c r="BT12" s="50"/>
      <c r="BU12" s="50"/>
      <c r="BV12" s="50"/>
      <c r="BW12" s="50"/>
    </row>
    <row r="13" spans="1:76" ht="15" customHeight="1" x14ac:dyDescent="0.3">
      <c r="A13" s="249"/>
      <c r="B13" s="249"/>
      <c r="C13" s="672"/>
      <c r="D13" s="672"/>
      <c r="E13" s="672"/>
      <c r="F13" s="672"/>
      <c r="G13" s="672"/>
      <c r="H13" s="672"/>
      <c r="I13" s="672"/>
      <c r="J13" s="672"/>
      <c r="K13" s="672"/>
      <c r="L13" s="467"/>
      <c r="M13" s="467"/>
      <c r="N13" s="467"/>
      <c r="O13" s="672"/>
      <c r="P13" s="672"/>
      <c r="Q13" s="672"/>
      <c r="R13" s="672"/>
      <c r="S13" s="672"/>
      <c r="T13" s="672"/>
      <c r="U13" s="467"/>
      <c r="V13" s="467"/>
      <c r="W13" s="467"/>
      <c r="X13" s="674"/>
      <c r="Y13" s="674"/>
      <c r="Z13" s="674"/>
      <c r="AA13" s="675"/>
      <c r="AB13" s="675"/>
      <c r="AC13" s="675"/>
      <c r="AD13" s="676"/>
      <c r="AE13" s="540"/>
      <c r="AF13" s="541"/>
      <c r="AG13" s="676"/>
      <c r="AH13" s="540"/>
      <c r="AI13" s="541"/>
      <c r="AK13" s="257"/>
      <c r="AL13" s="257"/>
      <c r="AM13" s="258"/>
      <c r="AN13" s="93"/>
      <c r="AO13" s="96"/>
      <c r="AP13" s="96"/>
      <c r="AQ13" s="256"/>
      <c r="AR13" s="96"/>
      <c r="BB13" s="50"/>
      <c r="BC13" s="50"/>
      <c r="BD13" s="50"/>
      <c r="BE13" s="50"/>
      <c r="BF13" s="50"/>
      <c r="BG13" s="50"/>
      <c r="BH13" s="50"/>
      <c r="BI13" s="50"/>
      <c r="BJ13" s="247"/>
      <c r="BK13" s="50"/>
      <c r="BN13" s="50"/>
      <c r="BO13" s="50"/>
      <c r="BP13" s="50"/>
      <c r="BQ13" s="50"/>
      <c r="BR13" s="50"/>
      <c r="BS13" s="50"/>
      <c r="BT13" s="50"/>
      <c r="BU13" s="50"/>
      <c r="BV13" s="50"/>
      <c r="BW13" s="50"/>
    </row>
    <row r="14" spans="1:76" ht="15" customHeight="1" x14ac:dyDescent="0.3">
      <c r="A14" s="249"/>
      <c r="B14" s="249"/>
      <c r="C14" s="672"/>
      <c r="D14" s="672"/>
      <c r="E14" s="672"/>
      <c r="F14" s="672"/>
      <c r="G14" s="672"/>
      <c r="H14" s="672"/>
      <c r="I14" s="672"/>
      <c r="J14" s="672"/>
      <c r="K14" s="672"/>
      <c r="L14" s="467"/>
      <c r="M14" s="467"/>
      <c r="N14" s="467"/>
      <c r="O14" s="672"/>
      <c r="P14" s="672"/>
      <c r="Q14" s="672"/>
      <c r="R14" s="672"/>
      <c r="S14" s="672"/>
      <c r="T14" s="672"/>
      <c r="U14" s="467"/>
      <c r="V14" s="467"/>
      <c r="W14" s="467"/>
      <c r="X14" s="674"/>
      <c r="Y14" s="674"/>
      <c r="Z14" s="674"/>
      <c r="AA14" s="675"/>
      <c r="AB14" s="675"/>
      <c r="AC14" s="675"/>
      <c r="AD14" s="676"/>
      <c r="AE14" s="540"/>
      <c r="AF14" s="541"/>
      <c r="AG14" s="676"/>
      <c r="AH14" s="540"/>
      <c r="AI14" s="541"/>
      <c r="AK14" s="96"/>
      <c r="AL14" s="96"/>
      <c r="AM14" s="250"/>
      <c r="AN14" s="93"/>
      <c r="AO14" s="96"/>
      <c r="AP14" s="96"/>
      <c r="AQ14" s="256"/>
      <c r="AR14" s="96"/>
      <c r="BB14" s="50"/>
      <c r="BC14" s="50"/>
      <c r="BD14" s="50"/>
      <c r="BE14" s="50"/>
      <c r="BF14" s="50"/>
      <c r="BG14" s="50"/>
      <c r="BH14" s="50"/>
      <c r="BI14" s="50"/>
      <c r="BJ14" s="247"/>
      <c r="BK14" s="50"/>
      <c r="BN14" s="50"/>
      <c r="BO14" s="50"/>
      <c r="BP14" s="50"/>
      <c r="BQ14" s="50"/>
      <c r="BR14" s="50"/>
      <c r="BS14" s="50"/>
      <c r="BT14" s="50"/>
      <c r="BU14" s="50"/>
      <c r="BV14" s="50"/>
      <c r="BW14" s="50"/>
    </row>
    <row r="15" spans="1:76" ht="15" customHeight="1" x14ac:dyDescent="0.3">
      <c r="A15" s="249"/>
      <c r="B15" s="249"/>
      <c r="C15" s="672"/>
      <c r="D15" s="672"/>
      <c r="E15" s="672"/>
      <c r="F15" s="672"/>
      <c r="G15" s="672"/>
      <c r="H15" s="672"/>
      <c r="I15" s="672"/>
      <c r="J15" s="672"/>
      <c r="K15" s="672"/>
      <c r="L15" s="467"/>
      <c r="M15" s="467"/>
      <c r="N15" s="467"/>
      <c r="O15" s="672"/>
      <c r="P15" s="672"/>
      <c r="Q15" s="672"/>
      <c r="R15" s="672"/>
      <c r="S15" s="672"/>
      <c r="T15" s="672"/>
      <c r="U15" s="467"/>
      <c r="V15" s="467"/>
      <c r="W15" s="467"/>
      <c r="X15" s="674"/>
      <c r="Y15" s="674"/>
      <c r="Z15" s="674"/>
      <c r="AA15" s="675"/>
      <c r="AB15" s="675"/>
      <c r="AC15" s="675"/>
      <c r="AD15" s="676"/>
      <c r="AE15" s="540"/>
      <c r="AF15" s="541"/>
      <c r="AG15" s="676"/>
      <c r="AH15" s="540"/>
      <c r="AI15" s="541"/>
      <c r="AK15" s="96"/>
      <c r="AL15" s="96"/>
      <c r="AM15" s="250"/>
      <c r="AN15" s="93"/>
      <c r="AO15" s="96"/>
      <c r="AP15" s="96"/>
      <c r="AQ15" s="256"/>
      <c r="AR15" s="96"/>
      <c r="BB15" s="50"/>
      <c r="BC15" s="50"/>
      <c r="BD15" s="50"/>
      <c r="BE15" s="50"/>
      <c r="BF15" s="50"/>
      <c r="BG15" s="50"/>
      <c r="BH15" s="50"/>
      <c r="BI15" s="50"/>
      <c r="BJ15" s="247"/>
      <c r="BK15" s="50"/>
      <c r="BN15" s="50"/>
      <c r="BO15" s="50"/>
      <c r="BP15" s="50"/>
      <c r="BQ15" s="50"/>
      <c r="BR15" s="50"/>
      <c r="BS15" s="50"/>
      <c r="BT15" s="50"/>
      <c r="BU15" s="50"/>
      <c r="BV15" s="50"/>
      <c r="BW15" s="50"/>
    </row>
    <row r="16" spans="1:76" ht="15" customHeight="1" x14ac:dyDescent="0.3">
      <c r="A16" s="249"/>
      <c r="B16" s="249"/>
      <c r="C16" s="672"/>
      <c r="D16" s="672"/>
      <c r="E16" s="672"/>
      <c r="F16" s="672"/>
      <c r="G16" s="672"/>
      <c r="H16" s="672"/>
      <c r="I16" s="672"/>
      <c r="J16" s="672"/>
      <c r="K16" s="672"/>
      <c r="L16" s="467"/>
      <c r="M16" s="467"/>
      <c r="N16" s="467"/>
      <c r="O16" s="672"/>
      <c r="P16" s="672"/>
      <c r="Q16" s="672"/>
      <c r="R16" s="672"/>
      <c r="S16" s="672"/>
      <c r="T16" s="672"/>
      <c r="U16" s="467"/>
      <c r="V16" s="467"/>
      <c r="W16" s="467"/>
      <c r="X16" s="674"/>
      <c r="Y16" s="674"/>
      <c r="Z16" s="674"/>
      <c r="AA16" s="675"/>
      <c r="AB16" s="675"/>
      <c r="AC16" s="675"/>
      <c r="AD16" s="676"/>
      <c r="AE16" s="540"/>
      <c r="AF16" s="541"/>
      <c r="AG16" s="676"/>
      <c r="AH16" s="540"/>
      <c r="AI16" s="541"/>
      <c r="AK16" s="257"/>
      <c r="AL16" s="257"/>
      <c r="AM16" s="258"/>
      <c r="AN16" s="93"/>
      <c r="AO16" s="96"/>
      <c r="AP16" s="96"/>
      <c r="AQ16" s="96"/>
      <c r="AR16" s="96"/>
      <c r="BB16" s="50"/>
      <c r="BC16" s="50"/>
      <c r="BD16" s="50"/>
      <c r="BE16" s="50"/>
      <c r="BF16" s="50"/>
      <c r="BG16" s="50"/>
      <c r="BH16" s="50"/>
      <c r="BI16" s="50"/>
      <c r="BJ16" s="247"/>
      <c r="BK16" s="50"/>
      <c r="BN16" s="50"/>
      <c r="BO16" s="50"/>
      <c r="BP16" s="50"/>
      <c r="BQ16" s="50"/>
      <c r="BR16" s="50"/>
      <c r="BS16" s="50"/>
      <c r="BT16" s="50"/>
      <c r="BU16" s="50"/>
      <c r="BV16" s="50"/>
      <c r="BW16" s="50"/>
    </row>
    <row r="17" spans="1:75" ht="15" customHeight="1" x14ac:dyDescent="0.3">
      <c r="A17" s="249"/>
      <c r="B17" s="249"/>
      <c r="C17" s="672"/>
      <c r="D17" s="672"/>
      <c r="E17" s="672"/>
      <c r="F17" s="672"/>
      <c r="G17" s="672"/>
      <c r="H17" s="672"/>
      <c r="I17" s="672"/>
      <c r="J17" s="672"/>
      <c r="K17" s="672"/>
      <c r="L17" s="467"/>
      <c r="M17" s="467"/>
      <c r="N17" s="467"/>
      <c r="O17" s="672"/>
      <c r="P17" s="672"/>
      <c r="Q17" s="672"/>
      <c r="R17" s="672"/>
      <c r="S17" s="672"/>
      <c r="T17" s="672"/>
      <c r="U17" s="467"/>
      <c r="V17" s="467"/>
      <c r="W17" s="467"/>
      <c r="X17" s="674"/>
      <c r="Y17" s="674"/>
      <c r="Z17" s="674"/>
      <c r="AA17" s="675"/>
      <c r="AB17" s="675"/>
      <c r="AC17" s="675"/>
      <c r="AD17" s="676"/>
      <c r="AE17" s="540"/>
      <c r="AF17" s="541"/>
      <c r="AG17" s="676"/>
      <c r="AH17" s="540"/>
      <c r="AI17" s="541"/>
      <c r="AK17" s="96"/>
      <c r="AL17" s="96"/>
      <c r="AM17" s="250"/>
      <c r="AN17" s="93"/>
      <c r="AO17" s="96"/>
      <c r="AP17" s="96"/>
      <c r="AQ17" s="256"/>
      <c r="AR17" s="96"/>
      <c r="BB17" s="50"/>
      <c r="BC17" s="50"/>
      <c r="BD17" s="50"/>
      <c r="BE17" s="50"/>
      <c r="BF17" s="50"/>
      <c r="BG17" s="50"/>
      <c r="BH17" s="50"/>
      <c r="BI17" s="50"/>
      <c r="BJ17" s="247"/>
      <c r="BK17" s="50"/>
      <c r="BN17" s="50"/>
      <c r="BO17" s="50"/>
      <c r="BP17" s="50"/>
      <c r="BQ17" s="50"/>
      <c r="BR17" s="50"/>
      <c r="BS17" s="50"/>
      <c r="BT17" s="50"/>
      <c r="BU17" s="50"/>
      <c r="BV17" s="50"/>
      <c r="BW17" s="50"/>
    </row>
    <row r="18" spans="1:75" ht="15" customHeight="1" x14ac:dyDescent="0.3">
      <c r="A18" s="249"/>
      <c r="B18" s="249"/>
      <c r="C18" s="672"/>
      <c r="D18" s="672"/>
      <c r="E18" s="672"/>
      <c r="F18" s="672"/>
      <c r="G18" s="672"/>
      <c r="H18" s="672"/>
      <c r="I18" s="672"/>
      <c r="J18" s="672"/>
      <c r="K18" s="672"/>
      <c r="L18" s="467"/>
      <c r="M18" s="467"/>
      <c r="N18" s="467"/>
      <c r="O18" s="672"/>
      <c r="P18" s="672"/>
      <c r="Q18" s="672"/>
      <c r="R18" s="672"/>
      <c r="S18" s="672"/>
      <c r="T18" s="672"/>
      <c r="U18" s="467"/>
      <c r="V18" s="467"/>
      <c r="W18" s="467"/>
      <c r="X18" s="674"/>
      <c r="Y18" s="674"/>
      <c r="Z18" s="674"/>
      <c r="AA18" s="675"/>
      <c r="AB18" s="675"/>
      <c r="AC18" s="675"/>
      <c r="AD18" s="676"/>
      <c r="AE18" s="540"/>
      <c r="AF18" s="541"/>
      <c r="AG18" s="676"/>
      <c r="AH18" s="540"/>
      <c r="AI18" s="541"/>
      <c r="AK18" s="257"/>
      <c r="AL18" s="257"/>
      <c r="AM18" s="258"/>
      <c r="AN18" s="93"/>
      <c r="AO18" s="96"/>
      <c r="AP18" s="96"/>
      <c r="AQ18" s="96"/>
      <c r="AR18" s="96"/>
      <c r="BB18" s="50"/>
      <c r="BC18" s="50"/>
      <c r="BD18" s="50"/>
      <c r="BE18" s="50"/>
      <c r="BF18" s="50"/>
      <c r="BG18" s="50"/>
      <c r="BH18" s="50"/>
      <c r="BI18" s="50"/>
      <c r="BJ18" s="247"/>
      <c r="BK18" s="50"/>
      <c r="BN18" s="239"/>
      <c r="BO18" s="239"/>
      <c r="BP18" s="239"/>
      <c r="BQ18" s="239"/>
      <c r="BR18" s="239"/>
      <c r="BS18" s="239"/>
      <c r="BT18" s="239"/>
      <c r="BU18" s="239"/>
      <c r="BV18" s="239"/>
      <c r="BW18" s="239"/>
    </row>
    <row r="19" spans="1:75" ht="15" customHeight="1" x14ac:dyDescent="0.3">
      <c r="A19" s="249"/>
      <c r="B19" s="249"/>
      <c r="C19" s="672"/>
      <c r="D19" s="672"/>
      <c r="E19" s="672"/>
      <c r="F19" s="672"/>
      <c r="G19" s="672"/>
      <c r="H19" s="672"/>
      <c r="I19" s="672"/>
      <c r="J19" s="672"/>
      <c r="K19" s="672"/>
      <c r="L19" s="467"/>
      <c r="M19" s="467"/>
      <c r="N19" s="467"/>
      <c r="O19" s="672"/>
      <c r="P19" s="672"/>
      <c r="Q19" s="672"/>
      <c r="R19" s="672"/>
      <c r="S19" s="672"/>
      <c r="T19" s="672"/>
      <c r="U19" s="467"/>
      <c r="V19" s="467"/>
      <c r="W19" s="467"/>
      <c r="X19" s="674"/>
      <c r="Y19" s="674"/>
      <c r="Z19" s="674"/>
      <c r="AA19" s="675"/>
      <c r="AB19" s="675"/>
      <c r="AC19" s="675"/>
      <c r="AD19" s="676"/>
      <c r="AE19" s="540"/>
      <c r="AF19" s="541"/>
      <c r="AG19" s="676"/>
      <c r="AH19" s="540"/>
      <c r="AI19" s="541"/>
      <c r="AK19" s="96"/>
      <c r="AL19" s="259"/>
      <c r="AM19" s="260"/>
      <c r="AN19" s="93"/>
      <c r="AO19" s="96"/>
      <c r="AP19" s="96"/>
      <c r="AQ19" s="256"/>
      <c r="AR19" s="96"/>
    </row>
    <row r="20" spans="1:75" ht="15" customHeight="1" x14ac:dyDescent="0.3">
      <c r="A20" s="249"/>
      <c r="B20" s="249"/>
      <c r="C20" s="672"/>
      <c r="D20" s="672"/>
      <c r="E20" s="672"/>
      <c r="F20" s="672"/>
      <c r="G20" s="672"/>
      <c r="H20" s="672"/>
      <c r="I20" s="672"/>
      <c r="J20" s="672"/>
      <c r="K20" s="672"/>
      <c r="L20" s="467"/>
      <c r="M20" s="467"/>
      <c r="N20" s="467"/>
      <c r="O20" s="672"/>
      <c r="P20" s="672"/>
      <c r="Q20" s="672"/>
      <c r="R20" s="672"/>
      <c r="S20" s="672"/>
      <c r="T20" s="672"/>
      <c r="U20" s="467"/>
      <c r="V20" s="467"/>
      <c r="W20" s="467"/>
      <c r="X20" s="674"/>
      <c r="Y20" s="674"/>
      <c r="Z20" s="674"/>
      <c r="AA20" s="675"/>
      <c r="AB20" s="675"/>
      <c r="AC20" s="675"/>
      <c r="AD20" s="676"/>
      <c r="AE20" s="540"/>
      <c r="AF20" s="541"/>
      <c r="AG20" s="676"/>
      <c r="AH20" s="540"/>
      <c r="AI20" s="541"/>
      <c r="AK20" s="96"/>
      <c r="AL20" s="96"/>
      <c r="AM20" s="250"/>
      <c r="AN20" s="93"/>
      <c r="AO20" s="96"/>
      <c r="AP20" s="96"/>
      <c r="AQ20" s="256"/>
      <c r="AR20" s="96"/>
    </row>
    <row r="21" spans="1:75" ht="15" customHeight="1" x14ac:dyDescent="0.3">
      <c r="A21" s="249"/>
      <c r="B21" s="249"/>
      <c r="C21" s="672"/>
      <c r="D21" s="672"/>
      <c r="E21" s="672"/>
      <c r="F21" s="672"/>
      <c r="G21" s="672"/>
      <c r="H21" s="672"/>
      <c r="I21" s="672"/>
      <c r="J21" s="672"/>
      <c r="K21" s="672"/>
      <c r="L21" s="467"/>
      <c r="M21" s="467"/>
      <c r="N21" s="467"/>
      <c r="O21" s="672"/>
      <c r="P21" s="672"/>
      <c r="Q21" s="672"/>
      <c r="R21" s="672"/>
      <c r="S21" s="672"/>
      <c r="T21" s="672"/>
      <c r="U21" s="467"/>
      <c r="V21" s="467"/>
      <c r="W21" s="467"/>
      <c r="X21" s="674"/>
      <c r="Y21" s="674"/>
      <c r="Z21" s="674"/>
      <c r="AA21" s="675"/>
      <c r="AB21" s="675"/>
      <c r="AC21" s="675"/>
      <c r="AD21" s="676"/>
      <c r="AE21" s="540"/>
      <c r="AF21" s="541"/>
      <c r="AG21" s="676"/>
      <c r="AH21" s="540"/>
      <c r="AI21" s="541"/>
      <c r="AK21" s="96"/>
      <c r="AL21" s="96"/>
      <c r="AM21" s="250"/>
      <c r="AN21" s="93"/>
      <c r="AO21" s="96"/>
      <c r="AP21" s="96"/>
      <c r="AQ21" s="256"/>
      <c r="AR21" s="96"/>
    </row>
    <row r="22" spans="1:75" ht="15" customHeight="1" x14ac:dyDescent="0.3">
      <c r="A22" s="249"/>
      <c r="B22" s="249"/>
      <c r="C22" s="672"/>
      <c r="D22" s="672"/>
      <c r="E22" s="672"/>
      <c r="F22" s="672"/>
      <c r="G22" s="672"/>
      <c r="H22" s="672"/>
      <c r="I22" s="672"/>
      <c r="J22" s="672"/>
      <c r="K22" s="672"/>
      <c r="L22" s="467"/>
      <c r="M22" s="467"/>
      <c r="N22" s="467"/>
      <c r="O22" s="672"/>
      <c r="P22" s="672"/>
      <c r="Q22" s="672"/>
      <c r="R22" s="672"/>
      <c r="S22" s="672"/>
      <c r="T22" s="672"/>
      <c r="U22" s="467"/>
      <c r="V22" s="467"/>
      <c r="W22" s="467"/>
      <c r="X22" s="674"/>
      <c r="Y22" s="674"/>
      <c r="Z22" s="674"/>
      <c r="AA22" s="675"/>
      <c r="AB22" s="675"/>
      <c r="AC22" s="675"/>
      <c r="AD22" s="676"/>
      <c r="AE22" s="540"/>
      <c r="AF22" s="541"/>
      <c r="AG22" s="676"/>
      <c r="AH22" s="540"/>
      <c r="AI22" s="541"/>
      <c r="AK22" s="96"/>
      <c r="AL22" s="96"/>
      <c r="AM22" s="250"/>
      <c r="AN22" s="93"/>
      <c r="AO22" s="96"/>
      <c r="AP22" s="96"/>
      <c r="AQ22" s="256"/>
      <c r="AR22" s="96"/>
    </row>
    <row r="23" spans="1:75" ht="15" customHeight="1" x14ac:dyDescent="0.3">
      <c r="A23" s="249"/>
      <c r="B23" s="249"/>
      <c r="C23" s="672"/>
      <c r="D23" s="672"/>
      <c r="E23" s="672"/>
      <c r="F23" s="672"/>
      <c r="G23" s="672"/>
      <c r="H23" s="672"/>
      <c r="I23" s="672"/>
      <c r="J23" s="672"/>
      <c r="K23" s="672"/>
      <c r="L23" s="467"/>
      <c r="M23" s="467"/>
      <c r="N23" s="467"/>
      <c r="O23" s="672"/>
      <c r="P23" s="672"/>
      <c r="Q23" s="672"/>
      <c r="R23" s="672"/>
      <c r="S23" s="672"/>
      <c r="T23" s="672"/>
      <c r="U23" s="467"/>
      <c r="V23" s="467"/>
      <c r="W23" s="467"/>
      <c r="X23" s="674"/>
      <c r="Y23" s="674"/>
      <c r="Z23" s="674"/>
      <c r="AA23" s="675"/>
      <c r="AB23" s="675"/>
      <c r="AC23" s="675"/>
      <c r="AD23" s="676"/>
      <c r="AE23" s="540"/>
      <c r="AF23" s="541"/>
      <c r="AG23" s="676"/>
      <c r="AH23" s="540"/>
      <c r="AI23" s="541"/>
      <c r="AK23" s="96"/>
      <c r="AL23" s="96"/>
      <c r="AM23" s="250"/>
      <c r="AN23" s="93"/>
      <c r="AO23" s="96"/>
      <c r="AP23" s="96"/>
      <c r="AQ23" s="256"/>
      <c r="AR23" s="96"/>
    </row>
    <row r="24" spans="1:75" ht="15" customHeight="1" x14ac:dyDescent="0.3">
      <c r="A24" s="249"/>
      <c r="B24" s="249"/>
      <c r="C24" s="672"/>
      <c r="D24" s="672"/>
      <c r="E24" s="672"/>
      <c r="F24" s="672"/>
      <c r="G24" s="672"/>
      <c r="H24" s="672"/>
      <c r="I24" s="672"/>
      <c r="J24" s="672"/>
      <c r="K24" s="672"/>
      <c r="L24" s="467"/>
      <c r="M24" s="467"/>
      <c r="N24" s="467"/>
      <c r="O24" s="672"/>
      <c r="P24" s="672"/>
      <c r="Q24" s="672"/>
      <c r="R24" s="672"/>
      <c r="S24" s="672"/>
      <c r="T24" s="672"/>
      <c r="U24" s="467"/>
      <c r="V24" s="467"/>
      <c r="W24" s="467"/>
      <c r="X24" s="674"/>
      <c r="Y24" s="674"/>
      <c r="Z24" s="674"/>
      <c r="AA24" s="675"/>
      <c r="AB24" s="675"/>
      <c r="AC24" s="675"/>
      <c r="AD24" s="676"/>
      <c r="AE24" s="540"/>
      <c r="AF24" s="541"/>
      <c r="AG24" s="676"/>
      <c r="AH24" s="540"/>
      <c r="AI24" s="541"/>
      <c r="AK24" s="96"/>
      <c r="AL24" s="96"/>
      <c r="AM24" s="250"/>
      <c r="AN24" s="93"/>
      <c r="AO24" s="96"/>
      <c r="AP24" s="96"/>
      <c r="AQ24" s="256"/>
      <c r="AR24" s="96"/>
    </row>
    <row r="25" spans="1:75" ht="15" customHeight="1" x14ac:dyDescent="0.3">
      <c r="A25" s="249"/>
      <c r="B25" s="249"/>
      <c r="C25" s="672"/>
      <c r="D25" s="672"/>
      <c r="E25" s="672"/>
      <c r="F25" s="672"/>
      <c r="G25" s="672"/>
      <c r="H25" s="672"/>
      <c r="I25" s="672"/>
      <c r="J25" s="672"/>
      <c r="K25" s="672"/>
      <c r="L25" s="467"/>
      <c r="M25" s="467"/>
      <c r="N25" s="467"/>
      <c r="O25" s="672"/>
      <c r="P25" s="672"/>
      <c r="Q25" s="672"/>
      <c r="R25" s="672"/>
      <c r="S25" s="672"/>
      <c r="T25" s="672"/>
      <c r="U25" s="467"/>
      <c r="V25" s="467"/>
      <c r="W25" s="467"/>
      <c r="X25" s="674"/>
      <c r="Y25" s="674"/>
      <c r="Z25" s="674"/>
      <c r="AA25" s="675"/>
      <c r="AB25" s="675"/>
      <c r="AC25" s="675"/>
      <c r="AD25" s="676"/>
      <c r="AE25" s="540"/>
      <c r="AF25" s="541"/>
      <c r="AG25" s="676"/>
      <c r="AH25" s="540"/>
      <c r="AI25" s="541"/>
      <c r="AK25" s="257"/>
      <c r="AL25" s="257"/>
      <c r="AM25" s="258"/>
      <c r="AN25" s="93"/>
      <c r="AO25" s="96"/>
      <c r="AP25" s="96"/>
      <c r="AQ25" s="96"/>
      <c r="AR25" s="96"/>
    </row>
    <row r="26" spans="1:75" ht="15" customHeight="1" x14ac:dyDescent="0.3">
      <c r="A26" s="249"/>
      <c r="B26" s="249"/>
      <c r="C26" s="672"/>
      <c r="D26" s="672"/>
      <c r="E26" s="672"/>
      <c r="F26" s="672"/>
      <c r="G26" s="672"/>
      <c r="H26" s="672"/>
      <c r="I26" s="672"/>
      <c r="J26" s="672"/>
      <c r="K26" s="672"/>
      <c r="L26" s="467"/>
      <c r="M26" s="467"/>
      <c r="N26" s="467"/>
      <c r="O26" s="672"/>
      <c r="P26" s="672"/>
      <c r="Q26" s="672"/>
      <c r="R26" s="672"/>
      <c r="S26" s="672"/>
      <c r="T26" s="672"/>
      <c r="U26" s="467"/>
      <c r="V26" s="467"/>
      <c r="W26" s="467"/>
      <c r="X26" s="674"/>
      <c r="Y26" s="674"/>
      <c r="Z26" s="674"/>
      <c r="AA26" s="675"/>
      <c r="AB26" s="675"/>
      <c r="AC26" s="675"/>
      <c r="AD26" s="676"/>
      <c r="AE26" s="540"/>
      <c r="AF26" s="541"/>
      <c r="AG26" s="676"/>
      <c r="AH26" s="540"/>
      <c r="AI26" s="541"/>
      <c r="AK26" s="96"/>
      <c r="AL26" s="96"/>
      <c r="AM26" s="250"/>
      <c r="AN26" s="93"/>
      <c r="AO26" s="96"/>
      <c r="AP26" s="96"/>
      <c r="AQ26" s="256"/>
      <c r="AR26" s="96"/>
    </row>
    <row r="27" spans="1:75" ht="15" customHeight="1" x14ac:dyDescent="0.3">
      <c r="A27" s="249"/>
      <c r="B27" s="249"/>
      <c r="C27" s="672"/>
      <c r="D27" s="672"/>
      <c r="E27" s="672"/>
      <c r="F27" s="672"/>
      <c r="G27" s="672"/>
      <c r="H27" s="672"/>
      <c r="I27" s="672"/>
      <c r="J27" s="672"/>
      <c r="K27" s="672"/>
      <c r="L27" s="467"/>
      <c r="M27" s="467"/>
      <c r="N27" s="467"/>
      <c r="O27" s="672"/>
      <c r="P27" s="672"/>
      <c r="Q27" s="672"/>
      <c r="R27" s="672"/>
      <c r="S27" s="672"/>
      <c r="T27" s="672"/>
      <c r="U27" s="467"/>
      <c r="V27" s="467"/>
      <c r="W27" s="467"/>
      <c r="X27" s="674"/>
      <c r="Y27" s="674"/>
      <c r="Z27" s="674"/>
      <c r="AA27" s="675"/>
      <c r="AB27" s="675"/>
      <c r="AC27" s="675"/>
      <c r="AD27" s="676"/>
      <c r="AE27" s="540"/>
      <c r="AF27" s="541"/>
      <c r="AG27" s="676"/>
      <c r="AH27" s="540"/>
      <c r="AI27" s="541"/>
      <c r="AK27" s="96"/>
      <c r="AL27" s="259"/>
      <c r="AM27" s="260"/>
      <c r="AN27" s="93"/>
      <c r="AO27" s="96"/>
      <c r="AP27" s="96"/>
      <c r="AQ27" s="256"/>
      <c r="AR27" s="96"/>
    </row>
    <row r="28" spans="1:75" ht="15" customHeight="1" x14ac:dyDescent="0.3">
      <c r="A28" s="249"/>
      <c r="B28" s="249"/>
      <c r="C28" s="672"/>
      <c r="D28" s="672"/>
      <c r="E28" s="672"/>
      <c r="F28" s="672"/>
      <c r="G28" s="672"/>
      <c r="H28" s="672"/>
      <c r="I28" s="672"/>
      <c r="J28" s="672"/>
      <c r="K28" s="672"/>
      <c r="L28" s="467"/>
      <c r="M28" s="467"/>
      <c r="N28" s="467"/>
      <c r="O28" s="672"/>
      <c r="P28" s="672"/>
      <c r="Q28" s="672"/>
      <c r="R28" s="672"/>
      <c r="S28" s="672"/>
      <c r="T28" s="672"/>
      <c r="U28" s="467"/>
      <c r="V28" s="467"/>
      <c r="W28" s="467"/>
      <c r="X28" s="674"/>
      <c r="Y28" s="674"/>
      <c r="Z28" s="674"/>
      <c r="AA28" s="675"/>
      <c r="AB28" s="675"/>
      <c r="AC28" s="675"/>
      <c r="AD28" s="676"/>
      <c r="AE28" s="540"/>
      <c r="AF28" s="541"/>
      <c r="AG28" s="676"/>
      <c r="AH28" s="540"/>
      <c r="AI28" s="541"/>
      <c r="AK28" s="257"/>
      <c r="AL28" s="257"/>
      <c r="AM28" s="258"/>
      <c r="AN28" s="93"/>
      <c r="AO28" s="96"/>
      <c r="AP28" s="96"/>
      <c r="AQ28" s="96"/>
      <c r="AR28" s="96"/>
    </row>
    <row r="29" spans="1:75" ht="15" customHeight="1" x14ac:dyDescent="0.3">
      <c r="A29" s="249"/>
      <c r="B29" s="249"/>
      <c r="C29" s="672"/>
      <c r="D29" s="672"/>
      <c r="E29" s="672"/>
      <c r="F29" s="672"/>
      <c r="G29" s="672"/>
      <c r="H29" s="672"/>
      <c r="I29" s="672"/>
      <c r="J29" s="672"/>
      <c r="K29" s="672"/>
      <c r="L29" s="467"/>
      <c r="M29" s="467"/>
      <c r="N29" s="467"/>
      <c r="O29" s="672"/>
      <c r="P29" s="672"/>
      <c r="Q29" s="672"/>
      <c r="R29" s="672"/>
      <c r="S29" s="672"/>
      <c r="T29" s="672"/>
      <c r="U29" s="467"/>
      <c r="V29" s="467"/>
      <c r="W29" s="467"/>
      <c r="X29" s="674"/>
      <c r="Y29" s="674"/>
      <c r="Z29" s="674"/>
      <c r="AA29" s="675"/>
      <c r="AB29" s="675"/>
      <c r="AC29" s="675"/>
      <c r="AD29" s="676"/>
      <c r="AE29" s="540"/>
      <c r="AF29" s="541"/>
      <c r="AG29" s="676"/>
      <c r="AH29" s="540"/>
      <c r="AI29" s="541"/>
      <c r="AK29" s="96"/>
      <c r="AL29" s="96"/>
      <c r="AM29" s="250"/>
      <c r="AN29" s="93"/>
      <c r="AO29" s="96"/>
      <c r="AP29" s="96"/>
      <c r="AQ29" s="256"/>
      <c r="AR29" s="96"/>
    </row>
    <row r="30" spans="1:75" ht="15" customHeight="1" x14ac:dyDescent="0.3">
      <c r="A30" s="249"/>
      <c r="B30" s="249"/>
      <c r="C30" s="672"/>
      <c r="D30" s="672"/>
      <c r="E30" s="672"/>
      <c r="F30" s="672"/>
      <c r="G30" s="672"/>
      <c r="H30" s="672"/>
      <c r="I30" s="672"/>
      <c r="J30" s="672"/>
      <c r="K30" s="672"/>
      <c r="L30" s="467"/>
      <c r="M30" s="467"/>
      <c r="N30" s="467"/>
      <c r="O30" s="672"/>
      <c r="P30" s="672"/>
      <c r="Q30" s="672"/>
      <c r="R30" s="672"/>
      <c r="S30" s="672"/>
      <c r="T30" s="672"/>
      <c r="U30" s="467"/>
      <c r="V30" s="467"/>
      <c r="W30" s="467"/>
      <c r="X30" s="674"/>
      <c r="Y30" s="674"/>
      <c r="Z30" s="674"/>
      <c r="AA30" s="675"/>
      <c r="AB30" s="675"/>
      <c r="AC30" s="675"/>
      <c r="AD30" s="676"/>
      <c r="AE30" s="540"/>
      <c r="AF30" s="541"/>
      <c r="AG30" s="676"/>
      <c r="AH30" s="540"/>
      <c r="AI30" s="541"/>
      <c r="AK30" s="96"/>
      <c r="AL30" s="96"/>
      <c r="AM30" s="250"/>
      <c r="AN30" s="93"/>
      <c r="AO30" s="96"/>
      <c r="AP30" s="96"/>
      <c r="AQ30" s="256"/>
      <c r="AR30" s="96"/>
    </row>
    <row r="31" spans="1:75" ht="15" customHeight="1" x14ac:dyDescent="0.3">
      <c r="A31" s="249"/>
      <c r="B31" s="249"/>
      <c r="C31" s="672"/>
      <c r="D31" s="672"/>
      <c r="E31" s="672"/>
      <c r="F31" s="672"/>
      <c r="G31" s="672"/>
      <c r="H31" s="672"/>
      <c r="I31" s="672"/>
      <c r="J31" s="672"/>
      <c r="K31" s="672"/>
      <c r="L31" s="467"/>
      <c r="M31" s="467"/>
      <c r="N31" s="467"/>
      <c r="O31" s="672"/>
      <c r="P31" s="672"/>
      <c r="Q31" s="672"/>
      <c r="R31" s="672"/>
      <c r="S31" s="672"/>
      <c r="T31" s="672"/>
      <c r="U31" s="467"/>
      <c r="V31" s="467"/>
      <c r="W31" s="467"/>
      <c r="X31" s="674"/>
      <c r="Y31" s="674"/>
      <c r="Z31" s="674"/>
      <c r="AA31" s="675"/>
      <c r="AB31" s="675"/>
      <c r="AC31" s="675"/>
      <c r="AD31" s="676"/>
      <c r="AE31" s="540"/>
      <c r="AF31" s="541"/>
      <c r="AG31" s="676"/>
      <c r="AH31" s="540"/>
      <c r="AI31" s="541"/>
      <c r="AK31" s="257"/>
      <c r="AL31" s="257"/>
      <c r="AM31" s="258"/>
      <c r="AN31" s="93"/>
      <c r="AO31" s="96"/>
      <c r="AP31" s="96"/>
      <c r="AQ31" s="96"/>
      <c r="AR31" s="96"/>
    </row>
    <row r="32" spans="1:75" ht="15" customHeight="1" x14ac:dyDescent="0.3">
      <c r="A32" s="249"/>
      <c r="B32" s="249"/>
      <c r="C32" s="672"/>
      <c r="D32" s="672"/>
      <c r="E32" s="672"/>
      <c r="F32" s="672"/>
      <c r="G32" s="672"/>
      <c r="H32" s="672"/>
      <c r="I32" s="672"/>
      <c r="J32" s="672"/>
      <c r="K32" s="672"/>
      <c r="L32" s="467"/>
      <c r="M32" s="467"/>
      <c r="N32" s="467"/>
      <c r="O32" s="672"/>
      <c r="P32" s="672"/>
      <c r="Q32" s="672"/>
      <c r="R32" s="672"/>
      <c r="S32" s="672"/>
      <c r="T32" s="672"/>
      <c r="U32" s="467"/>
      <c r="V32" s="467"/>
      <c r="W32" s="467"/>
      <c r="X32" s="674"/>
      <c r="Y32" s="674"/>
      <c r="Z32" s="674"/>
      <c r="AA32" s="675"/>
      <c r="AB32" s="675"/>
      <c r="AC32" s="675"/>
      <c r="AD32" s="676"/>
      <c r="AE32" s="540"/>
      <c r="AF32" s="541"/>
      <c r="AG32" s="676"/>
      <c r="AH32" s="540"/>
      <c r="AI32" s="541"/>
      <c r="AK32" s="96"/>
      <c r="AL32" s="96"/>
      <c r="AM32" s="250"/>
      <c r="AN32" s="93"/>
      <c r="AO32" s="96"/>
      <c r="AP32" s="96"/>
      <c r="AQ32" s="256"/>
      <c r="AR32" s="96"/>
    </row>
    <row r="33" spans="1:44" ht="15" customHeight="1" x14ac:dyDescent="0.3">
      <c r="A33" s="249"/>
      <c r="B33" s="249"/>
      <c r="C33" s="672"/>
      <c r="D33" s="672"/>
      <c r="E33" s="672"/>
      <c r="F33" s="672"/>
      <c r="G33" s="672"/>
      <c r="H33" s="672"/>
      <c r="I33" s="672"/>
      <c r="J33" s="672"/>
      <c r="K33" s="672"/>
      <c r="L33" s="467"/>
      <c r="M33" s="467"/>
      <c r="N33" s="467"/>
      <c r="O33" s="672"/>
      <c r="P33" s="672"/>
      <c r="Q33" s="672"/>
      <c r="R33" s="672"/>
      <c r="S33" s="672"/>
      <c r="T33" s="672"/>
      <c r="U33" s="467"/>
      <c r="V33" s="467"/>
      <c r="W33" s="467"/>
      <c r="X33" s="674"/>
      <c r="Y33" s="674"/>
      <c r="Z33" s="674"/>
      <c r="AA33" s="675"/>
      <c r="AB33" s="675"/>
      <c r="AC33" s="675"/>
      <c r="AD33" s="676"/>
      <c r="AE33" s="540"/>
      <c r="AF33" s="541"/>
      <c r="AG33" s="676"/>
      <c r="AH33" s="540"/>
      <c r="AI33" s="541"/>
      <c r="AK33" s="96"/>
      <c r="AL33" s="96"/>
      <c r="AM33" s="250"/>
      <c r="AN33" s="93"/>
      <c r="AO33" s="96"/>
      <c r="AP33" s="96"/>
      <c r="AQ33" s="256"/>
      <c r="AR33" s="96"/>
    </row>
    <row r="34" spans="1:44" ht="15" customHeight="1" x14ac:dyDescent="0.3">
      <c r="A34" s="249"/>
      <c r="B34" s="249"/>
      <c r="C34" s="672"/>
      <c r="D34" s="672"/>
      <c r="E34" s="672"/>
      <c r="F34" s="672"/>
      <c r="G34" s="672"/>
      <c r="H34" s="672"/>
      <c r="I34" s="672"/>
      <c r="J34" s="672"/>
      <c r="K34" s="672"/>
      <c r="L34" s="467"/>
      <c r="M34" s="467"/>
      <c r="N34" s="467"/>
      <c r="O34" s="672"/>
      <c r="P34" s="672"/>
      <c r="Q34" s="672"/>
      <c r="R34" s="672"/>
      <c r="S34" s="672"/>
      <c r="T34" s="672"/>
      <c r="U34" s="467"/>
      <c r="V34" s="467"/>
      <c r="W34" s="467"/>
      <c r="X34" s="674"/>
      <c r="Y34" s="674"/>
      <c r="Z34" s="674"/>
      <c r="AA34" s="675"/>
      <c r="AB34" s="675"/>
      <c r="AC34" s="675"/>
      <c r="AD34" s="676"/>
      <c r="AE34" s="540"/>
      <c r="AF34" s="541"/>
      <c r="AG34" s="676"/>
      <c r="AH34" s="540"/>
      <c r="AI34" s="541"/>
      <c r="AK34" s="257"/>
      <c r="AL34" s="257"/>
      <c r="AM34" s="258"/>
      <c r="AN34" s="93"/>
      <c r="AO34" s="96"/>
      <c r="AP34" s="96"/>
      <c r="AQ34" s="96"/>
      <c r="AR34" s="96"/>
    </row>
    <row r="35" spans="1:44" ht="15" customHeight="1" x14ac:dyDescent="0.3">
      <c r="A35" s="249"/>
      <c r="B35" s="249"/>
      <c r="C35" s="672"/>
      <c r="D35" s="672"/>
      <c r="E35" s="672"/>
      <c r="F35" s="672"/>
      <c r="G35" s="672"/>
      <c r="H35" s="672"/>
      <c r="I35" s="672"/>
      <c r="J35" s="672"/>
      <c r="K35" s="672"/>
      <c r="L35" s="467"/>
      <c r="M35" s="467"/>
      <c r="N35" s="467"/>
      <c r="O35" s="672"/>
      <c r="P35" s="672"/>
      <c r="Q35" s="672"/>
      <c r="R35" s="672"/>
      <c r="S35" s="672"/>
      <c r="T35" s="672"/>
      <c r="U35" s="467"/>
      <c r="V35" s="467"/>
      <c r="W35" s="467"/>
      <c r="X35" s="674"/>
      <c r="Y35" s="674"/>
      <c r="Z35" s="674"/>
      <c r="AA35" s="675"/>
      <c r="AB35" s="675"/>
      <c r="AC35" s="675"/>
      <c r="AD35" s="676"/>
      <c r="AE35" s="540"/>
      <c r="AF35" s="541"/>
      <c r="AG35" s="676"/>
      <c r="AH35" s="540"/>
      <c r="AI35" s="541"/>
      <c r="AK35" s="96"/>
      <c r="AL35" s="96"/>
      <c r="AM35" s="250"/>
      <c r="AN35" s="93"/>
      <c r="AO35" s="96"/>
      <c r="AP35" s="96"/>
      <c r="AQ35" s="256"/>
      <c r="AR35" s="96"/>
    </row>
    <row r="36" spans="1:44" ht="15" customHeight="1" x14ac:dyDescent="0.3">
      <c r="A36" s="249"/>
      <c r="B36" s="249"/>
      <c r="C36" s="672"/>
      <c r="D36" s="672"/>
      <c r="E36" s="672"/>
      <c r="F36" s="672"/>
      <c r="G36" s="672"/>
      <c r="H36" s="672"/>
      <c r="I36" s="672"/>
      <c r="J36" s="672"/>
      <c r="K36" s="672"/>
      <c r="L36" s="467"/>
      <c r="M36" s="467"/>
      <c r="N36" s="467"/>
      <c r="O36" s="672"/>
      <c r="P36" s="672"/>
      <c r="Q36" s="672"/>
      <c r="R36" s="672"/>
      <c r="S36" s="672"/>
      <c r="T36" s="672"/>
      <c r="U36" s="467"/>
      <c r="V36" s="467"/>
      <c r="W36" s="467"/>
      <c r="X36" s="674"/>
      <c r="Y36" s="674"/>
      <c r="Z36" s="674"/>
      <c r="AA36" s="675"/>
      <c r="AB36" s="675"/>
      <c r="AC36" s="675"/>
      <c r="AD36" s="676"/>
      <c r="AE36" s="540"/>
      <c r="AF36" s="541"/>
      <c r="AG36" s="676"/>
      <c r="AH36" s="540"/>
      <c r="AI36" s="541"/>
      <c r="AK36" s="257"/>
      <c r="AL36" s="257"/>
      <c r="AM36" s="258"/>
      <c r="AN36" s="93"/>
      <c r="AO36" s="96"/>
      <c r="AP36" s="96"/>
      <c r="AQ36" s="96"/>
      <c r="AR36" s="96"/>
    </row>
    <row r="37" spans="1:44" ht="15" customHeight="1" x14ac:dyDescent="0.3">
      <c r="A37" s="249"/>
      <c r="B37" s="249"/>
      <c r="C37" s="672"/>
      <c r="D37" s="672"/>
      <c r="E37" s="672"/>
      <c r="F37" s="672"/>
      <c r="G37" s="672"/>
      <c r="H37" s="672"/>
      <c r="I37" s="672"/>
      <c r="J37" s="672"/>
      <c r="K37" s="672"/>
      <c r="L37" s="467"/>
      <c r="M37" s="467"/>
      <c r="N37" s="467"/>
      <c r="O37" s="672"/>
      <c r="P37" s="672"/>
      <c r="Q37" s="672"/>
      <c r="R37" s="672"/>
      <c r="S37" s="672"/>
      <c r="T37" s="672"/>
      <c r="U37" s="467"/>
      <c r="V37" s="467"/>
      <c r="W37" s="467"/>
      <c r="X37" s="674"/>
      <c r="Y37" s="674"/>
      <c r="Z37" s="674"/>
      <c r="AA37" s="675"/>
      <c r="AB37" s="675"/>
      <c r="AC37" s="675"/>
      <c r="AD37" s="676"/>
      <c r="AE37" s="540"/>
      <c r="AF37" s="541"/>
      <c r="AG37" s="676"/>
      <c r="AH37" s="540"/>
      <c r="AI37" s="541"/>
      <c r="AK37" s="96"/>
      <c r="AL37" s="96"/>
      <c r="AM37" s="250"/>
      <c r="AN37" s="93"/>
      <c r="AO37" s="96"/>
      <c r="AP37" s="96"/>
      <c r="AQ37" s="256"/>
      <c r="AR37" s="96"/>
    </row>
    <row r="38" spans="1:44" ht="15" customHeight="1" x14ac:dyDescent="0.3">
      <c r="A38" s="249"/>
      <c r="B38" s="249"/>
      <c r="C38" s="672"/>
      <c r="D38" s="672"/>
      <c r="E38" s="672"/>
      <c r="F38" s="672"/>
      <c r="G38" s="672"/>
      <c r="H38" s="672"/>
      <c r="I38" s="672"/>
      <c r="J38" s="672"/>
      <c r="K38" s="672"/>
      <c r="L38" s="467"/>
      <c r="M38" s="467"/>
      <c r="N38" s="467"/>
      <c r="O38" s="672"/>
      <c r="P38" s="672"/>
      <c r="Q38" s="672"/>
      <c r="R38" s="672"/>
      <c r="S38" s="672"/>
      <c r="T38" s="672"/>
      <c r="U38" s="467"/>
      <c r="V38" s="467"/>
      <c r="W38" s="467"/>
      <c r="X38" s="674"/>
      <c r="Y38" s="674"/>
      <c r="Z38" s="674"/>
      <c r="AA38" s="675"/>
      <c r="AB38" s="675"/>
      <c r="AC38" s="675"/>
      <c r="AD38" s="676"/>
      <c r="AE38" s="540"/>
      <c r="AF38" s="541"/>
      <c r="AG38" s="676"/>
      <c r="AH38" s="540"/>
      <c r="AI38" s="541"/>
      <c r="AK38" s="96"/>
      <c r="AL38" s="96"/>
      <c r="AM38" s="250"/>
      <c r="AN38" s="93"/>
      <c r="AO38" s="96"/>
      <c r="AP38" s="96"/>
      <c r="AQ38" s="256"/>
      <c r="AR38" s="96"/>
    </row>
    <row r="39" spans="1:44" ht="15" customHeight="1" x14ac:dyDescent="0.3">
      <c r="A39" s="249"/>
      <c r="B39" s="249"/>
      <c r="C39" s="672"/>
      <c r="D39" s="672"/>
      <c r="E39" s="672"/>
      <c r="F39" s="672"/>
      <c r="G39" s="672"/>
      <c r="H39" s="672"/>
      <c r="I39" s="672"/>
      <c r="J39" s="672"/>
      <c r="K39" s="672"/>
      <c r="L39" s="467"/>
      <c r="M39" s="467"/>
      <c r="N39" s="467"/>
      <c r="O39" s="672"/>
      <c r="P39" s="672"/>
      <c r="Q39" s="672"/>
      <c r="R39" s="672"/>
      <c r="S39" s="672"/>
      <c r="T39" s="672"/>
      <c r="U39" s="467"/>
      <c r="V39" s="467"/>
      <c r="W39" s="467"/>
      <c r="X39" s="674"/>
      <c r="Y39" s="674"/>
      <c r="Z39" s="674"/>
      <c r="AA39" s="675"/>
      <c r="AB39" s="675"/>
      <c r="AC39" s="675"/>
      <c r="AD39" s="676"/>
      <c r="AE39" s="540"/>
      <c r="AF39" s="541"/>
      <c r="AG39" s="676"/>
      <c r="AH39" s="540"/>
      <c r="AI39" s="541"/>
      <c r="AK39" s="96"/>
      <c r="AL39" s="96"/>
      <c r="AM39" s="250"/>
      <c r="AN39" s="93"/>
      <c r="AO39" s="96"/>
      <c r="AP39" s="96"/>
      <c r="AQ39" s="256"/>
      <c r="AR39" s="96"/>
    </row>
    <row r="40" spans="1:44" ht="15" customHeight="1" x14ac:dyDescent="0.3">
      <c r="A40" s="249"/>
      <c r="B40" s="249"/>
      <c r="C40" s="672"/>
      <c r="D40" s="672"/>
      <c r="E40" s="672"/>
      <c r="F40" s="672"/>
      <c r="G40" s="672"/>
      <c r="H40" s="672"/>
      <c r="I40" s="672"/>
      <c r="J40" s="672"/>
      <c r="K40" s="672"/>
      <c r="L40" s="467"/>
      <c r="M40" s="467"/>
      <c r="N40" s="467"/>
      <c r="O40" s="672"/>
      <c r="P40" s="672"/>
      <c r="Q40" s="672"/>
      <c r="R40" s="672"/>
      <c r="S40" s="672"/>
      <c r="T40" s="672"/>
      <c r="U40" s="467"/>
      <c r="V40" s="467"/>
      <c r="W40" s="467"/>
      <c r="X40" s="674"/>
      <c r="Y40" s="674"/>
      <c r="Z40" s="674"/>
      <c r="AA40" s="675"/>
      <c r="AB40" s="675"/>
      <c r="AC40" s="675"/>
      <c r="AD40" s="676"/>
      <c r="AE40" s="540"/>
      <c r="AF40" s="541"/>
      <c r="AG40" s="676"/>
      <c r="AH40" s="540"/>
      <c r="AI40" s="541"/>
      <c r="AK40" s="96"/>
      <c r="AL40" s="96"/>
      <c r="AM40" s="261"/>
      <c r="AN40" s="93"/>
      <c r="AO40" s="96"/>
      <c r="AP40" s="96"/>
      <c r="AQ40" s="256"/>
      <c r="AR40" s="96"/>
    </row>
    <row r="41" spans="1:44" ht="15" customHeight="1" x14ac:dyDescent="0.3">
      <c r="A41" s="249"/>
      <c r="B41" s="249"/>
      <c r="C41" s="672"/>
      <c r="D41" s="672"/>
      <c r="E41" s="672"/>
      <c r="F41" s="672"/>
      <c r="G41" s="672"/>
      <c r="H41" s="672"/>
      <c r="I41" s="672"/>
      <c r="J41" s="672"/>
      <c r="K41" s="672"/>
      <c r="L41" s="467"/>
      <c r="M41" s="467"/>
      <c r="N41" s="467"/>
      <c r="O41" s="672"/>
      <c r="P41" s="672"/>
      <c r="Q41" s="672"/>
      <c r="R41" s="672"/>
      <c r="S41" s="672"/>
      <c r="T41" s="672"/>
      <c r="U41" s="467"/>
      <c r="V41" s="467"/>
      <c r="W41" s="467"/>
      <c r="X41" s="674"/>
      <c r="Y41" s="674"/>
      <c r="Z41" s="674"/>
      <c r="AA41" s="675"/>
      <c r="AB41" s="675"/>
      <c r="AC41" s="675"/>
      <c r="AD41" s="676"/>
      <c r="AE41" s="540"/>
      <c r="AF41" s="541"/>
      <c r="AG41" s="676"/>
      <c r="AH41" s="540"/>
      <c r="AI41" s="541"/>
      <c r="AK41" s="96"/>
      <c r="AL41" s="96"/>
      <c r="AM41" s="250"/>
      <c r="AN41" s="93"/>
      <c r="AO41" s="96"/>
      <c r="AP41" s="96"/>
      <c r="AQ41" s="256"/>
      <c r="AR41" s="96"/>
    </row>
    <row r="42" spans="1:44" ht="15" customHeight="1" thickBot="1" x14ac:dyDescent="0.35">
      <c r="A42" s="249"/>
      <c r="B42" s="249"/>
      <c r="C42" s="672"/>
      <c r="D42" s="672"/>
      <c r="E42" s="672"/>
      <c r="F42" s="672"/>
      <c r="G42" s="672"/>
      <c r="H42" s="672"/>
      <c r="I42" s="672"/>
      <c r="J42" s="672"/>
      <c r="K42" s="672"/>
      <c r="L42" s="467"/>
      <c r="M42" s="467"/>
      <c r="N42" s="467"/>
      <c r="O42" s="672"/>
      <c r="P42" s="672"/>
      <c r="Q42" s="672"/>
      <c r="R42" s="672"/>
      <c r="S42" s="672"/>
      <c r="T42" s="672"/>
      <c r="U42" s="467"/>
      <c r="V42" s="467"/>
      <c r="W42" s="467"/>
      <c r="X42" s="674"/>
      <c r="Y42" s="674"/>
      <c r="Z42" s="674"/>
      <c r="AA42" s="675"/>
      <c r="AB42" s="675"/>
      <c r="AC42" s="675"/>
      <c r="AD42" s="534"/>
      <c r="AE42" s="535"/>
      <c r="AF42" s="536"/>
      <c r="AG42" s="534"/>
      <c r="AH42" s="535"/>
      <c r="AI42" s="536"/>
      <c r="AK42" s="262"/>
      <c r="AL42" s="96"/>
      <c r="AM42" s="250"/>
      <c r="AN42" s="93"/>
      <c r="AO42" s="96"/>
      <c r="AP42" s="96"/>
      <c r="AQ42" s="256"/>
      <c r="AR42" s="96"/>
    </row>
    <row r="43" spans="1:44" ht="18.75" customHeight="1" x14ac:dyDescent="0.3">
      <c r="A43" s="682" t="s">
        <v>548</v>
      </c>
      <c r="B43" s="682"/>
      <c r="C43" s="682"/>
      <c r="D43" s="682"/>
      <c r="E43" s="682"/>
      <c r="F43" s="682"/>
      <c r="G43" s="682"/>
      <c r="H43" s="682"/>
      <c r="I43" s="682"/>
      <c r="J43" s="682"/>
      <c r="K43" s="682"/>
      <c r="L43" s="682"/>
      <c r="M43" s="682"/>
      <c r="N43" s="682"/>
      <c r="O43" s="682"/>
      <c r="P43" s="682"/>
      <c r="Q43" s="682"/>
      <c r="R43" s="682"/>
      <c r="S43" s="682"/>
      <c r="T43" s="682"/>
      <c r="U43" s="676" t="s">
        <v>545</v>
      </c>
      <c r="V43" s="540"/>
      <c r="W43" s="541"/>
      <c r="X43" s="684"/>
      <c r="Y43" s="685"/>
      <c r="Z43" s="685"/>
      <c r="AA43" s="684"/>
      <c r="AB43" s="685"/>
      <c r="AC43" s="686"/>
      <c r="AD43" s="687" t="s">
        <v>547</v>
      </c>
      <c r="AE43" s="688"/>
      <c r="AF43" s="688"/>
      <c r="AG43" s="688"/>
      <c r="AH43" s="688"/>
      <c r="AI43" s="689"/>
      <c r="AK43" s="263"/>
      <c r="AL43" s="96"/>
      <c r="AM43" s="250"/>
      <c r="AN43" s="93"/>
      <c r="AO43" s="96"/>
      <c r="AP43" s="96"/>
      <c r="AQ43" s="256"/>
      <c r="AR43" s="96"/>
    </row>
    <row r="44" spans="1:44" ht="18.75" x14ac:dyDescent="0.3">
      <c r="A44" s="683"/>
      <c r="B44" s="683"/>
      <c r="C44" s="683"/>
      <c r="D44" s="683"/>
      <c r="E44" s="683"/>
      <c r="F44" s="683"/>
      <c r="G44" s="683"/>
      <c r="H44" s="683"/>
      <c r="I44" s="683"/>
      <c r="J44" s="683"/>
      <c r="K44" s="683"/>
      <c r="L44" s="683"/>
      <c r="M44" s="683"/>
      <c r="N44" s="683"/>
      <c r="O44" s="683"/>
      <c r="P44" s="683"/>
      <c r="Q44" s="683"/>
      <c r="R44" s="683"/>
      <c r="S44" s="683"/>
      <c r="T44" s="683"/>
      <c r="U44" s="690" t="s">
        <v>546</v>
      </c>
      <c r="V44" s="691"/>
      <c r="W44" s="692"/>
      <c r="X44" s="693"/>
      <c r="Y44" s="693"/>
      <c r="Z44" s="693"/>
      <c r="AA44" s="693"/>
      <c r="AB44" s="693"/>
      <c r="AC44" s="694"/>
      <c r="AD44" s="695"/>
      <c r="AE44" s="696"/>
      <c r="AF44" s="696"/>
      <c r="AG44" s="696"/>
      <c r="AH44" s="696"/>
      <c r="AI44" s="697"/>
      <c r="AK44" s="262"/>
      <c r="AL44" s="96"/>
      <c r="AM44" s="250"/>
      <c r="AN44" s="93"/>
      <c r="AO44" s="96"/>
      <c r="AP44" s="96"/>
      <c r="AQ44" s="256"/>
      <c r="AR44" s="96"/>
    </row>
    <row r="45" spans="1:44" ht="18.75" x14ac:dyDescent="0.3">
      <c r="A45" s="26"/>
      <c r="B45" s="26"/>
      <c r="C45" s="50"/>
      <c r="D45" s="50"/>
      <c r="E45" s="50"/>
      <c r="F45" s="50"/>
      <c r="G45" s="50"/>
      <c r="H45" s="50"/>
      <c r="I45" s="50"/>
      <c r="J45" s="50"/>
      <c r="K45" s="50"/>
      <c r="L45" s="50"/>
      <c r="M45" s="50"/>
      <c r="N45" s="50"/>
      <c r="O45" s="26"/>
      <c r="P45" s="50"/>
      <c r="Q45" s="50"/>
      <c r="R45" s="50"/>
      <c r="S45" s="50"/>
      <c r="T45" s="50"/>
      <c r="U45" s="50"/>
      <c r="V45" s="50"/>
      <c r="W45" s="50"/>
      <c r="X45" s="50"/>
      <c r="Y45" s="50"/>
      <c r="Z45" s="50"/>
      <c r="AA45" s="50"/>
      <c r="AB45" s="50"/>
      <c r="AC45" s="50"/>
      <c r="AD45" s="50"/>
      <c r="AE45" s="50"/>
      <c r="AF45" s="50"/>
      <c r="AG45" s="50"/>
      <c r="AH45" s="50"/>
      <c r="AI45" s="50"/>
      <c r="AK45" s="257"/>
      <c r="AL45" s="257"/>
      <c r="AM45" s="258"/>
      <c r="AN45" s="93"/>
      <c r="AO45" s="96"/>
      <c r="AP45" s="96"/>
      <c r="AQ45" s="96"/>
      <c r="AR45" s="96"/>
    </row>
    <row r="46" spans="1:44" ht="18.75" x14ac:dyDescent="0.3">
      <c r="AK46" s="96"/>
      <c r="AL46" s="96"/>
      <c r="AM46" s="261"/>
      <c r="AN46" s="93"/>
      <c r="AO46" s="96"/>
      <c r="AP46" s="96"/>
      <c r="AQ46" s="256"/>
      <c r="AR46" s="96"/>
    </row>
    <row r="47" spans="1:44" ht="18.75" x14ac:dyDescent="0.3">
      <c r="AK47" s="96"/>
      <c r="AL47" s="96"/>
      <c r="AM47" s="261"/>
      <c r="AN47" s="93"/>
      <c r="AO47" s="96"/>
      <c r="AP47" s="96"/>
      <c r="AQ47" s="256"/>
      <c r="AR47" s="96"/>
    </row>
    <row r="48" spans="1:44" ht="18.75" x14ac:dyDescent="0.3">
      <c r="AK48" s="96"/>
      <c r="AL48" s="96"/>
      <c r="AM48" s="261"/>
      <c r="AN48" s="93"/>
      <c r="AO48" s="96"/>
      <c r="AP48" s="96"/>
      <c r="AQ48" s="256"/>
      <c r="AR48" s="96"/>
    </row>
    <row r="49" spans="37:44" ht="18.75" x14ac:dyDescent="0.3">
      <c r="AK49" s="96"/>
      <c r="AL49" s="96"/>
      <c r="AM49" s="261"/>
      <c r="AN49" s="93"/>
      <c r="AO49" s="96"/>
      <c r="AP49" s="96"/>
      <c r="AQ49" s="256"/>
      <c r="AR49" s="96"/>
    </row>
    <row r="50" spans="37:44" ht="18.75" x14ac:dyDescent="0.3">
      <c r="AK50" s="96"/>
      <c r="AL50" s="96"/>
      <c r="AM50" s="261"/>
      <c r="AN50" s="93"/>
      <c r="AO50" s="96"/>
      <c r="AP50" s="96"/>
      <c r="AQ50" s="256"/>
      <c r="AR50" s="96"/>
    </row>
    <row r="51" spans="37:44" ht="18.75" x14ac:dyDescent="0.3">
      <c r="AK51" s="96"/>
      <c r="AL51" s="96"/>
      <c r="AM51" s="261"/>
      <c r="AN51" s="93"/>
      <c r="AO51" s="96"/>
      <c r="AP51" s="96"/>
      <c r="AQ51" s="256"/>
      <c r="AR51" s="96"/>
    </row>
    <row r="52" spans="37:44" ht="18.75" x14ac:dyDescent="0.3">
      <c r="AK52" s="96"/>
      <c r="AL52" s="96"/>
      <c r="AM52" s="261"/>
      <c r="AN52" s="93"/>
      <c r="AO52" s="96"/>
      <c r="AP52" s="96"/>
      <c r="AQ52" s="256"/>
      <c r="AR52" s="96"/>
    </row>
    <row r="53" spans="37:44" ht="18.75" x14ac:dyDescent="0.3">
      <c r="AK53" s="96"/>
      <c r="AL53" s="96"/>
      <c r="AM53" s="261"/>
      <c r="AN53" s="93"/>
      <c r="AO53" s="96"/>
      <c r="AP53" s="96"/>
      <c r="AQ53" s="256"/>
      <c r="AR53" s="96"/>
    </row>
    <row r="54" spans="37:44" ht="18.75" x14ac:dyDescent="0.3">
      <c r="AK54" s="96"/>
      <c r="AL54" s="93"/>
      <c r="AM54" s="261"/>
      <c r="AN54" s="93"/>
      <c r="AP54" s="96"/>
      <c r="AQ54" s="256"/>
      <c r="AR54" s="96"/>
    </row>
    <row r="55" spans="37:44" x14ac:dyDescent="0.25">
      <c r="AK55" s="248"/>
      <c r="AL55" s="248"/>
      <c r="AM55" s="248"/>
      <c r="AN55" s="248"/>
      <c r="AO55" s="248"/>
    </row>
    <row r="56" spans="37:44" x14ac:dyDescent="0.25">
      <c r="AK56" s="248"/>
      <c r="AL56" s="248"/>
      <c r="AM56" s="248"/>
      <c r="AN56" s="248"/>
      <c r="AO56" s="248"/>
    </row>
    <row r="57" spans="37:44" x14ac:dyDescent="0.25">
      <c r="AK57" s="248"/>
      <c r="AL57" s="248"/>
      <c r="AM57" s="248"/>
      <c r="AN57" s="248"/>
      <c r="AO57" s="248"/>
    </row>
    <row r="58" spans="37:44" x14ac:dyDescent="0.25">
      <c r="AK58" s="248"/>
      <c r="AL58" s="248"/>
      <c r="AM58" s="248"/>
      <c r="AN58" s="248"/>
      <c r="AO58" s="248"/>
    </row>
    <row r="59" spans="37:44" x14ac:dyDescent="0.25">
      <c r="AK59" s="248"/>
      <c r="AL59" s="248"/>
      <c r="AM59" s="248"/>
      <c r="AN59" s="248"/>
      <c r="AO59" s="248"/>
    </row>
    <row r="60" spans="37:44" x14ac:dyDescent="0.25">
      <c r="AK60" s="248"/>
      <c r="AL60" s="248"/>
      <c r="AM60" s="248"/>
      <c r="AN60" s="248"/>
      <c r="AO60" s="248"/>
    </row>
    <row r="61" spans="37:44" x14ac:dyDescent="0.25">
      <c r="AK61" s="248"/>
      <c r="AL61" s="248"/>
      <c r="AM61" s="248"/>
      <c r="AN61" s="248"/>
      <c r="AO61" s="248"/>
    </row>
    <row r="62" spans="37:44" x14ac:dyDescent="0.25">
      <c r="AK62" s="248"/>
      <c r="AL62" s="248"/>
      <c r="AM62" s="248"/>
      <c r="AN62" s="248"/>
      <c r="AO62" s="248"/>
    </row>
    <row r="63" spans="37:44" x14ac:dyDescent="0.25">
      <c r="AK63" s="248"/>
      <c r="AL63" s="248"/>
      <c r="AM63" s="248"/>
      <c r="AN63" s="248"/>
      <c r="AO63" s="248"/>
    </row>
    <row r="64" spans="37:44" x14ac:dyDescent="0.25">
      <c r="AK64" s="248"/>
      <c r="AL64" s="248"/>
      <c r="AM64" s="248"/>
      <c r="AN64" s="248"/>
      <c r="AO64" s="248"/>
    </row>
    <row r="65" spans="37:41" x14ac:dyDescent="0.25">
      <c r="AK65" s="248"/>
      <c r="AL65" s="248"/>
      <c r="AM65" s="248"/>
      <c r="AN65" s="248"/>
      <c r="AO65" s="248"/>
    </row>
    <row r="66" spans="37:41" x14ac:dyDescent="0.25">
      <c r="AK66" s="248"/>
      <c r="AL66" s="248"/>
      <c r="AM66" s="248"/>
      <c r="AN66" s="248"/>
      <c r="AO66" s="248"/>
    </row>
    <row r="67" spans="37:41" x14ac:dyDescent="0.25">
      <c r="AK67" s="248"/>
      <c r="AL67" s="248"/>
      <c r="AM67" s="248"/>
      <c r="AN67" s="248"/>
      <c r="AO67" s="248"/>
    </row>
    <row r="68" spans="37:41" x14ac:dyDescent="0.25">
      <c r="AK68" s="248"/>
      <c r="AL68" s="248"/>
      <c r="AM68" s="248"/>
      <c r="AN68" s="248"/>
      <c r="AO68" s="248"/>
    </row>
    <row r="69" spans="37:41" x14ac:dyDescent="0.25">
      <c r="AK69" s="248"/>
      <c r="AL69" s="248"/>
      <c r="AM69" s="248"/>
      <c r="AN69" s="248"/>
      <c r="AO69" s="248"/>
    </row>
    <row r="70" spans="37:41" x14ac:dyDescent="0.25">
      <c r="AK70" s="248"/>
      <c r="AL70" s="248"/>
      <c r="AM70" s="248"/>
      <c r="AN70" s="248"/>
      <c r="AO70" s="248"/>
    </row>
    <row r="71" spans="37:41" x14ac:dyDescent="0.25">
      <c r="AK71" s="248"/>
      <c r="AL71" s="248"/>
      <c r="AM71" s="248"/>
      <c r="AN71" s="248"/>
      <c r="AO71" s="248"/>
    </row>
    <row r="72" spans="37:41" x14ac:dyDescent="0.25">
      <c r="AK72" s="248"/>
      <c r="AL72" s="248"/>
      <c r="AM72" s="248"/>
      <c r="AN72" s="248"/>
      <c r="AO72" s="248"/>
    </row>
    <row r="73" spans="37:41" x14ac:dyDescent="0.25">
      <c r="AK73" s="248"/>
      <c r="AL73" s="248"/>
      <c r="AM73" s="248"/>
      <c r="AN73" s="248"/>
      <c r="AO73" s="248"/>
    </row>
    <row r="74" spans="37:41" x14ac:dyDescent="0.25">
      <c r="AK74" s="248"/>
      <c r="AL74" s="248"/>
      <c r="AM74" s="248"/>
      <c r="AN74" s="248"/>
      <c r="AO74" s="248"/>
    </row>
    <row r="75" spans="37:41" x14ac:dyDescent="0.25">
      <c r="AK75" s="248"/>
      <c r="AL75" s="248"/>
      <c r="AM75" s="248"/>
      <c r="AN75" s="248"/>
      <c r="AO75" s="248"/>
    </row>
    <row r="76" spans="37:41" x14ac:dyDescent="0.25">
      <c r="AK76" s="248"/>
      <c r="AL76" s="248"/>
      <c r="AM76" s="248"/>
      <c r="AN76" s="248"/>
      <c r="AO76" s="248"/>
    </row>
    <row r="77" spans="37:41" x14ac:dyDescent="0.25">
      <c r="AK77" s="248"/>
      <c r="AL77" s="248"/>
      <c r="AM77" s="248"/>
      <c r="AN77" s="248"/>
      <c r="AO77" s="248"/>
    </row>
    <row r="78" spans="37:41" x14ac:dyDescent="0.25">
      <c r="AK78" s="248"/>
      <c r="AL78" s="248"/>
      <c r="AM78" s="248"/>
      <c r="AN78" s="248"/>
      <c r="AO78" s="248"/>
    </row>
    <row r="79" spans="37:41" x14ac:dyDescent="0.25">
      <c r="AK79" s="248"/>
      <c r="AL79" s="248"/>
      <c r="AM79" s="248"/>
      <c r="AN79" s="248"/>
      <c r="AO79" s="248"/>
    </row>
    <row r="80" spans="37:41" x14ac:dyDescent="0.25">
      <c r="AK80" s="248"/>
      <c r="AL80" s="248"/>
      <c r="AM80" s="248"/>
      <c r="AN80" s="248"/>
      <c r="AO80" s="248"/>
    </row>
  </sheetData>
  <sheetProtection sheet="1" objects="1" scenarios="1"/>
  <mergeCells count="419">
    <mergeCell ref="A43:T44"/>
    <mergeCell ref="U43:W43"/>
    <mergeCell ref="X43:Z43"/>
    <mergeCell ref="AA43:AC43"/>
    <mergeCell ref="AD43:AI43"/>
    <mergeCell ref="C42:E42"/>
    <mergeCell ref="F42:H42"/>
    <mergeCell ref="I42:K42"/>
    <mergeCell ref="L42:N42"/>
    <mergeCell ref="O42:Q42"/>
    <mergeCell ref="R42:T42"/>
    <mergeCell ref="U44:W44"/>
    <mergeCell ref="X44:Z44"/>
    <mergeCell ref="AA44:AC44"/>
    <mergeCell ref="AD44:AI44"/>
    <mergeCell ref="U42:W42"/>
    <mergeCell ref="X42:Z42"/>
    <mergeCell ref="AA42:AC42"/>
    <mergeCell ref="AD42:AF42"/>
    <mergeCell ref="AG42:AI42"/>
    <mergeCell ref="R41:T41"/>
    <mergeCell ref="U41:W41"/>
    <mergeCell ref="X41:Z41"/>
    <mergeCell ref="AA41:AC41"/>
    <mergeCell ref="AD41:AF41"/>
    <mergeCell ref="AG41:AI41"/>
    <mergeCell ref="U40:W40"/>
    <mergeCell ref="X40:Z40"/>
    <mergeCell ref="AA40:AC40"/>
    <mergeCell ref="AD40:AF40"/>
    <mergeCell ref="AG40:AI40"/>
    <mergeCell ref="R40:T40"/>
    <mergeCell ref="C41:E41"/>
    <mergeCell ref="F41:H41"/>
    <mergeCell ref="I41:K41"/>
    <mergeCell ref="L41:N41"/>
    <mergeCell ref="O41:Q41"/>
    <mergeCell ref="C40:E40"/>
    <mergeCell ref="F40:H40"/>
    <mergeCell ref="I40:K40"/>
    <mergeCell ref="L40:N40"/>
    <mergeCell ref="O40:Q40"/>
    <mergeCell ref="R39:T39"/>
    <mergeCell ref="U39:W39"/>
    <mergeCell ref="X39:Z39"/>
    <mergeCell ref="AA39:AC39"/>
    <mergeCell ref="AD39:AF39"/>
    <mergeCell ref="AG39:AI39"/>
    <mergeCell ref="U38:W38"/>
    <mergeCell ref="X38:Z38"/>
    <mergeCell ref="AA38:AC38"/>
    <mergeCell ref="AD38:AF38"/>
    <mergeCell ref="AG38:AI38"/>
    <mergeCell ref="R38:T38"/>
    <mergeCell ref="C39:E39"/>
    <mergeCell ref="F39:H39"/>
    <mergeCell ref="I39:K39"/>
    <mergeCell ref="L39:N39"/>
    <mergeCell ref="O39:Q39"/>
    <mergeCell ref="C38:E38"/>
    <mergeCell ref="F38:H38"/>
    <mergeCell ref="I38:K38"/>
    <mergeCell ref="L38:N38"/>
    <mergeCell ref="O38:Q38"/>
    <mergeCell ref="R37:T37"/>
    <mergeCell ref="U37:W37"/>
    <mergeCell ref="X37:Z37"/>
    <mergeCell ref="AA37:AC37"/>
    <mergeCell ref="AD37:AF37"/>
    <mergeCell ref="AG37:AI37"/>
    <mergeCell ref="U36:W36"/>
    <mergeCell ref="X36:Z36"/>
    <mergeCell ref="AA36:AC36"/>
    <mergeCell ref="AD36:AF36"/>
    <mergeCell ref="AG36:AI36"/>
    <mergeCell ref="R36:T36"/>
    <mergeCell ref="C37:E37"/>
    <mergeCell ref="F37:H37"/>
    <mergeCell ref="I37:K37"/>
    <mergeCell ref="L37:N37"/>
    <mergeCell ref="O37:Q37"/>
    <mergeCell ref="C36:E36"/>
    <mergeCell ref="F36:H36"/>
    <mergeCell ref="I36:K36"/>
    <mergeCell ref="L36:N36"/>
    <mergeCell ref="O36:Q36"/>
    <mergeCell ref="R35:T35"/>
    <mergeCell ref="U35:W35"/>
    <mergeCell ref="X35:Z35"/>
    <mergeCell ref="AA35:AC35"/>
    <mergeCell ref="AD35:AF35"/>
    <mergeCell ref="AG35:AI35"/>
    <mergeCell ref="U34:W34"/>
    <mergeCell ref="X34:Z34"/>
    <mergeCell ref="AA34:AC34"/>
    <mergeCell ref="AD34:AF34"/>
    <mergeCell ref="AG34:AI34"/>
    <mergeCell ref="R34:T34"/>
    <mergeCell ref="C35:E35"/>
    <mergeCell ref="F35:H35"/>
    <mergeCell ref="I35:K35"/>
    <mergeCell ref="L35:N35"/>
    <mergeCell ref="O35:Q35"/>
    <mergeCell ref="C34:E34"/>
    <mergeCell ref="F34:H34"/>
    <mergeCell ref="I34:K34"/>
    <mergeCell ref="L34:N34"/>
    <mergeCell ref="O34:Q34"/>
    <mergeCell ref="R33:T33"/>
    <mergeCell ref="U33:W33"/>
    <mergeCell ref="X33:Z33"/>
    <mergeCell ref="AA33:AC33"/>
    <mergeCell ref="AD33:AF33"/>
    <mergeCell ref="AG33:AI33"/>
    <mergeCell ref="U32:W32"/>
    <mergeCell ref="X32:Z32"/>
    <mergeCell ref="AA32:AC32"/>
    <mergeCell ref="AD32:AF32"/>
    <mergeCell ref="AG32:AI32"/>
    <mergeCell ref="R32:T32"/>
    <mergeCell ref="C33:E33"/>
    <mergeCell ref="F33:H33"/>
    <mergeCell ref="I33:K33"/>
    <mergeCell ref="L33:N33"/>
    <mergeCell ref="O33:Q33"/>
    <mergeCell ref="C32:E32"/>
    <mergeCell ref="F32:H32"/>
    <mergeCell ref="I32:K32"/>
    <mergeCell ref="L32:N32"/>
    <mergeCell ref="O32:Q32"/>
    <mergeCell ref="R31:T31"/>
    <mergeCell ref="U31:W31"/>
    <mergeCell ref="X31:Z31"/>
    <mergeCell ref="AA31:AC31"/>
    <mergeCell ref="AD31:AF31"/>
    <mergeCell ref="AG31:AI31"/>
    <mergeCell ref="U30:W30"/>
    <mergeCell ref="X30:Z30"/>
    <mergeCell ref="AA30:AC30"/>
    <mergeCell ref="AD30:AF30"/>
    <mergeCell ref="AG30:AI30"/>
    <mergeCell ref="R30:T30"/>
    <mergeCell ref="C31:E31"/>
    <mergeCell ref="F31:H31"/>
    <mergeCell ref="I31:K31"/>
    <mergeCell ref="L31:N31"/>
    <mergeCell ref="O31:Q31"/>
    <mergeCell ref="C30:E30"/>
    <mergeCell ref="F30:H30"/>
    <mergeCell ref="I30:K30"/>
    <mergeCell ref="L30:N30"/>
    <mergeCell ref="O30:Q30"/>
    <mergeCell ref="R29:T29"/>
    <mergeCell ref="U29:W29"/>
    <mergeCell ref="X29:Z29"/>
    <mergeCell ref="AA29:AC29"/>
    <mergeCell ref="AD29:AF29"/>
    <mergeCell ref="AG29:AI29"/>
    <mergeCell ref="U28:W28"/>
    <mergeCell ref="X28:Z28"/>
    <mergeCell ref="AA28:AC28"/>
    <mergeCell ref="AD28:AF28"/>
    <mergeCell ref="AG28:AI28"/>
    <mergeCell ref="R28:T28"/>
    <mergeCell ref="C29:E29"/>
    <mergeCell ref="F29:H29"/>
    <mergeCell ref="I29:K29"/>
    <mergeCell ref="L29:N29"/>
    <mergeCell ref="O29:Q29"/>
    <mergeCell ref="C28:E28"/>
    <mergeCell ref="F28:H28"/>
    <mergeCell ref="I28:K28"/>
    <mergeCell ref="L28:N28"/>
    <mergeCell ref="O28:Q28"/>
    <mergeCell ref="R27:T27"/>
    <mergeCell ref="U27:W27"/>
    <mergeCell ref="X27:Z27"/>
    <mergeCell ref="AA27:AC27"/>
    <mergeCell ref="AD27:AF27"/>
    <mergeCell ref="AG27:AI27"/>
    <mergeCell ref="U26:W26"/>
    <mergeCell ref="X26:Z26"/>
    <mergeCell ref="AA26:AC26"/>
    <mergeCell ref="AD26:AF26"/>
    <mergeCell ref="AG26:AI26"/>
    <mergeCell ref="R26:T26"/>
    <mergeCell ref="C27:E27"/>
    <mergeCell ref="F27:H27"/>
    <mergeCell ref="I27:K27"/>
    <mergeCell ref="L27:N27"/>
    <mergeCell ref="O27:Q27"/>
    <mergeCell ref="C26:E26"/>
    <mergeCell ref="F26:H26"/>
    <mergeCell ref="I26:K26"/>
    <mergeCell ref="L26:N26"/>
    <mergeCell ref="O26:Q26"/>
    <mergeCell ref="R25:T25"/>
    <mergeCell ref="U25:W25"/>
    <mergeCell ref="X25:Z25"/>
    <mergeCell ref="AA25:AC25"/>
    <mergeCell ref="AD25:AF25"/>
    <mergeCell ref="AG25:AI25"/>
    <mergeCell ref="U24:W24"/>
    <mergeCell ref="X24:Z24"/>
    <mergeCell ref="AA24:AC24"/>
    <mergeCell ref="AD24:AF24"/>
    <mergeCell ref="AG24:AI24"/>
    <mergeCell ref="R24:T24"/>
    <mergeCell ref="C25:E25"/>
    <mergeCell ref="F25:H25"/>
    <mergeCell ref="I25:K25"/>
    <mergeCell ref="L25:N25"/>
    <mergeCell ref="O25:Q25"/>
    <mergeCell ref="C24:E24"/>
    <mergeCell ref="F24:H24"/>
    <mergeCell ref="I24:K24"/>
    <mergeCell ref="L24:N24"/>
    <mergeCell ref="O24:Q24"/>
    <mergeCell ref="R23:T23"/>
    <mergeCell ref="U23:W23"/>
    <mergeCell ref="X23:Z23"/>
    <mergeCell ref="AA23:AC23"/>
    <mergeCell ref="AD23:AF23"/>
    <mergeCell ref="AG23:AI23"/>
    <mergeCell ref="U22:W22"/>
    <mergeCell ref="X22:Z22"/>
    <mergeCell ref="AA22:AC22"/>
    <mergeCell ref="AD22:AF22"/>
    <mergeCell ref="AG22:AI22"/>
    <mergeCell ref="R22:T22"/>
    <mergeCell ref="C23:E23"/>
    <mergeCell ref="F23:H23"/>
    <mergeCell ref="I23:K23"/>
    <mergeCell ref="L23:N23"/>
    <mergeCell ref="O23:Q23"/>
    <mergeCell ref="C22:E22"/>
    <mergeCell ref="F22:H22"/>
    <mergeCell ref="I22:K22"/>
    <mergeCell ref="L22:N22"/>
    <mergeCell ref="O22:Q22"/>
    <mergeCell ref="R21:T21"/>
    <mergeCell ref="U21:W21"/>
    <mergeCell ref="X21:Z21"/>
    <mergeCell ref="AA21:AC21"/>
    <mergeCell ref="AD21:AF21"/>
    <mergeCell ref="AG21:AI21"/>
    <mergeCell ref="U20:W20"/>
    <mergeCell ref="X20:Z20"/>
    <mergeCell ref="AA20:AC20"/>
    <mergeCell ref="AD20:AF20"/>
    <mergeCell ref="AG20:AI20"/>
    <mergeCell ref="R20:T20"/>
    <mergeCell ref="C21:E21"/>
    <mergeCell ref="F21:H21"/>
    <mergeCell ref="I21:K21"/>
    <mergeCell ref="L21:N21"/>
    <mergeCell ref="O21:Q21"/>
    <mergeCell ref="C20:E20"/>
    <mergeCell ref="F20:H20"/>
    <mergeCell ref="I20:K20"/>
    <mergeCell ref="L20:N20"/>
    <mergeCell ref="O20:Q20"/>
    <mergeCell ref="R19:T19"/>
    <mergeCell ref="U19:W19"/>
    <mergeCell ref="X19:Z19"/>
    <mergeCell ref="AA19:AC19"/>
    <mergeCell ref="AD19:AF19"/>
    <mergeCell ref="AG19:AI19"/>
    <mergeCell ref="U18:W18"/>
    <mergeCell ref="X18:Z18"/>
    <mergeCell ref="AA18:AC18"/>
    <mergeCell ref="AD18:AF18"/>
    <mergeCell ref="AG18:AI18"/>
    <mergeCell ref="R18:T18"/>
    <mergeCell ref="C19:E19"/>
    <mergeCell ref="F19:H19"/>
    <mergeCell ref="I19:K19"/>
    <mergeCell ref="L19:N19"/>
    <mergeCell ref="O19:Q19"/>
    <mergeCell ref="C18:E18"/>
    <mergeCell ref="F18:H18"/>
    <mergeCell ref="I18:K18"/>
    <mergeCell ref="L18:N18"/>
    <mergeCell ref="O18:Q18"/>
    <mergeCell ref="R17:T17"/>
    <mergeCell ref="U17:W17"/>
    <mergeCell ref="X17:Z17"/>
    <mergeCell ref="AA17:AC17"/>
    <mergeCell ref="AD17:AF17"/>
    <mergeCell ref="AG17:AI17"/>
    <mergeCell ref="U16:W16"/>
    <mergeCell ref="X16:Z16"/>
    <mergeCell ref="AA16:AC16"/>
    <mergeCell ref="AD16:AF16"/>
    <mergeCell ref="AG16:AI16"/>
    <mergeCell ref="R16:T16"/>
    <mergeCell ref="C17:E17"/>
    <mergeCell ref="F17:H17"/>
    <mergeCell ref="I17:K17"/>
    <mergeCell ref="L17:N17"/>
    <mergeCell ref="O17:Q17"/>
    <mergeCell ref="C16:E16"/>
    <mergeCell ref="F16:H16"/>
    <mergeCell ref="I16:K16"/>
    <mergeCell ref="L16:N16"/>
    <mergeCell ref="O16:Q16"/>
    <mergeCell ref="R15:T15"/>
    <mergeCell ref="U15:W15"/>
    <mergeCell ref="X15:Z15"/>
    <mergeCell ref="AA15:AC15"/>
    <mergeCell ref="AD15:AF15"/>
    <mergeCell ref="AG15:AI15"/>
    <mergeCell ref="U14:W14"/>
    <mergeCell ref="X14:Z14"/>
    <mergeCell ref="AA14:AC14"/>
    <mergeCell ref="AD14:AF14"/>
    <mergeCell ref="AG14:AI14"/>
    <mergeCell ref="R14:T14"/>
    <mergeCell ref="C15:E15"/>
    <mergeCell ref="F15:H15"/>
    <mergeCell ref="I15:K15"/>
    <mergeCell ref="L15:N15"/>
    <mergeCell ref="O15:Q15"/>
    <mergeCell ref="C14:E14"/>
    <mergeCell ref="F14:H14"/>
    <mergeCell ref="I14:K14"/>
    <mergeCell ref="L14:N14"/>
    <mergeCell ref="O14:Q14"/>
    <mergeCell ref="R13:T13"/>
    <mergeCell ref="U13:W13"/>
    <mergeCell ref="X13:Z13"/>
    <mergeCell ref="AA13:AC13"/>
    <mergeCell ref="AD13:AF13"/>
    <mergeCell ref="AG13:AI13"/>
    <mergeCell ref="U12:W12"/>
    <mergeCell ref="X12:Z12"/>
    <mergeCell ref="AA12:AC12"/>
    <mergeCell ref="AD12:AF12"/>
    <mergeCell ref="AG12:AI12"/>
    <mergeCell ref="R12:T12"/>
    <mergeCell ref="C13:E13"/>
    <mergeCell ref="F13:H13"/>
    <mergeCell ref="I13:K13"/>
    <mergeCell ref="L13:N13"/>
    <mergeCell ref="O13:Q13"/>
    <mergeCell ref="C12:E12"/>
    <mergeCell ref="F12:H12"/>
    <mergeCell ref="I12:K12"/>
    <mergeCell ref="L12:N12"/>
    <mergeCell ref="O12:Q12"/>
    <mergeCell ref="R11:T11"/>
    <mergeCell ref="U11:W11"/>
    <mergeCell ref="X11:Z11"/>
    <mergeCell ref="AA11:AC11"/>
    <mergeCell ref="AD11:AF11"/>
    <mergeCell ref="AG11:AI11"/>
    <mergeCell ref="U10:W10"/>
    <mergeCell ref="X10:Z10"/>
    <mergeCell ref="AA10:AC10"/>
    <mergeCell ref="AD10:AF10"/>
    <mergeCell ref="AG10:AI10"/>
    <mergeCell ref="R10:T10"/>
    <mergeCell ref="C11:E11"/>
    <mergeCell ref="F11:H11"/>
    <mergeCell ref="I11:K11"/>
    <mergeCell ref="L11:N11"/>
    <mergeCell ref="O11:Q11"/>
    <mergeCell ref="C10:E10"/>
    <mergeCell ref="F10:H10"/>
    <mergeCell ref="I10:K10"/>
    <mergeCell ref="L10:N10"/>
    <mergeCell ref="O10:Q10"/>
    <mergeCell ref="A8:I8"/>
    <mergeCell ref="K8:T8"/>
    <mergeCell ref="U8:Z8"/>
    <mergeCell ref="AA8:AC8"/>
    <mergeCell ref="AD8:AI8"/>
    <mergeCell ref="A9:AI9"/>
    <mergeCell ref="A7:B7"/>
    <mergeCell ref="C7:I7"/>
    <mergeCell ref="K7:P7"/>
    <mergeCell ref="Q7:V7"/>
    <mergeCell ref="X7:AC7"/>
    <mergeCell ref="AD7:AI7"/>
    <mergeCell ref="A6:B6"/>
    <mergeCell ref="C6:I6"/>
    <mergeCell ref="K6:P6"/>
    <mergeCell ref="Q6:V6"/>
    <mergeCell ref="X6:AC6"/>
    <mergeCell ref="AD6:AI6"/>
    <mergeCell ref="A5:B5"/>
    <mergeCell ref="C5:I5"/>
    <mergeCell ref="K5:P5"/>
    <mergeCell ref="Q5:V5"/>
    <mergeCell ref="X5:AC5"/>
    <mergeCell ref="AD5:AI5"/>
    <mergeCell ref="A4:B4"/>
    <mergeCell ref="C4:I4"/>
    <mergeCell ref="K4:P4"/>
    <mergeCell ref="Q4:V4"/>
    <mergeCell ref="X4:AC4"/>
    <mergeCell ref="AD4:AI4"/>
    <mergeCell ref="AD2:AI2"/>
    <mergeCell ref="A3:B3"/>
    <mergeCell ref="C3:I3"/>
    <mergeCell ref="K3:P3"/>
    <mergeCell ref="Q3:V3"/>
    <mergeCell ref="X3:AC3"/>
    <mergeCell ref="AD3:AI3"/>
    <mergeCell ref="A1:I1"/>
    <mergeCell ref="K1:P1"/>
    <mergeCell ref="Q1:V1"/>
    <mergeCell ref="X1:AC1"/>
    <mergeCell ref="AD1:AI1"/>
    <mergeCell ref="A2:B2"/>
    <mergeCell ref="C2:I2"/>
    <mergeCell ref="K2:P2"/>
    <mergeCell ref="Q2:V2"/>
    <mergeCell ref="X2:AC2"/>
  </mergeCells>
  <conditionalFormatting sqref="AD8">
    <cfRule type="containsText" dxfId="5" priority="1" operator="containsText" text="decrease">
      <formula>NOT(ISERROR(SEARCH("decrease",AD8)))</formula>
    </cfRule>
    <cfRule type="containsText" dxfId="4" priority="2" operator="containsText" text="increase">
      <formula>NOT(ISERROR(SEARCH("increase",AD8)))</formula>
    </cfRule>
  </conditionalFormatting>
  <pageMargins left="0.25" right="0.25" top="0.75" bottom="0.75" header="0.3" footer="0.3"/>
  <pageSetup orientation="portrait" r:id="rId1"/>
  <headerFooter>
    <oddHeader>&amp;C&amp;16Daily Cash and Inventory Report&amp;R&amp;14&amp;D</oddHeader>
    <oddFooter>&amp;L©MooreBetterPerformance -2017</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1A162-A9BD-48FE-B35A-817B450F0B1B}">
  <dimension ref="A1:CF80"/>
  <sheetViews>
    <sheetView workbookViewId="0">
      <selection activeCell="O11" sqref="O11:T38"/>
    </sheetView>
  </sheetViews>
  <sheetFormatPr defaultColWidth="2.42578125" defaultRowHeight="15" x14ac:dyDescent="0.25"/>
  <cols>
    <col min="1" max="1" width="13.5703125" style="19" customWidth="1"/>
    <col min="2" max="2" width="7.5703125" style="19" customWidth="1"/>
    <col min="3" max="14" width="2.42578125" style="19"/>
    <col min="15" max="15" width="2.42578125" style="19" customWidth="1"/>
    <col min="16" max="18" width="2.42578125" style="19"/>
    <col min="19" max="20" width="2.42578125" style="19" customWidth="1"/>
    <col min="21" max="24" width="2.42578125" style="19"/>
    <col min="25" max="25" width="2.42578125" style="19" customWidth="1"/>
    <col min="26" max="26" width="2.42578125" style="19"/>
    <col min="27" max="27" width="2.42578125" style="19" customWidth="1"/>
    <col min="28" max="31" width="2.42578125" style="19"/>
    <col min="32" max="33" width="2.42578125" style="19" customWidth="1"/>
    <col min="34" max="36" width="2.42578125" style="19"/>
    <col min="37" max="44" width="13.5703125" style="26" customWidth="1"/>
    <col min="45" max="84" width="2.42578125" style="26"/>
    <col min="85" max="16384" width="2.42578125" style="19"/>
  </cols>
  <sheetData>
    <row r="1" spans="1:76" ht="21" x14ac:dyDescent="0.35">
      <c r="A1" s="461" t="s">
        <v>189</v>
      </c>
      <c r="B1" s="461"/>
      <c r="C1" s="461"/>
      <c r="D1" s="461"/>
      <c r="E1" s="461"/>
      <c r="F1" s="461"/>
      <c r="G1" s="461"/>
      <c r="H1" s="461"/>
      <c r="I1" s="461"/>
      <c r="J1" s="242"/>
      <c r="K1" s="462" t="s">
        <v>530</v>
      </c>
      <c r="L1" s="463"/>
      <c r="M1" s="463"/>
      <c r="N1" s="463"/>
      <c r="O1" s="463"/>
      <c r="P1" s="464"/>
      <c r="Q1" s="453" t="s">
        <v>531</v>
      </c>
      <c r="R1" s="454"/>
      <c r="S1" s="454"/>
      <c r="T1" s="454"/>
      <c r="U1" s="454"/>
      <c r="V1" s="455"/>
      <c r="W1" s="246"/>
      <c r="X1" s="462" t="s">
        <v>530</v>
      </c>
      <c r="Y1" s="463"/>
      <c r="Z1" s="463"/>
      <c r="AA1" s="463"/>
      <c r="AB1" s="463"/>
      <c r="AC1" s="464"/>
      <c r="AD1" s="453" t="s">
        <v>531</v>
      </c>
      <c r="AE1" s="454"/>
      <c r="AF1" s="454"/>
      <c r="AG1" s="454"/>
      <c r="AH1" s="454"/>
      <c r="AI1" s="455"/>
      <c r="BB1" s="252"/>
      <c r="BC1" s="252"/>
      <c r="BD1" s="252"/>
      <c r="BE1" s="252"/>
      <c r="BF1" s="252"/>
      <c r="BG1" s="252"/>
      <c r="BH1" s="252"/>
      <c r="BI1" s="252"/>
      <c r="BJ1" s="252"/>
      <c r="BK1" s="252"/>
      <c r="BN1" s="241"/>
      <c r="BO1" s="240"/>
      <c r="BP1" s="240"/>
      <c r="BQ1" s="240"/>
      <c r="BR1" s="240"/>
      <c r="BS1" s="240"/>
      <c r="BT1" s="240"/>
      <c r="BU1" s="240"/>
      <c r="BV1" s="240"/>
      <c r="BW1" s="240"/>
    </row>
    <row r="2" spans="1:76" ht="21" customHeight="1" x14ac:dyDescent="0.3">
      <c r="A2" s="658" t="s">
        <v>528</v>
      </c>
      <c r="B2" s="658"/>
      <c r="C2" s="701"/>
      <c r="D2" s="701"/>
      <c r="E2" s="701"/>
      <c r="F2" s="701"/>
      <c r="G2" s="701"/>
      <c r="H2" s="701"/>
      <c r="I2" s="701"/>
      <c r="K2" s="466" t="s">
        <v>550</v>
      </c>
      <c r="L2" s="466"/>
      <c r="M2" s="466"/>
      <c r="N2" s="466"/>
      <c r="O2" s="466"/>
      <c r="P2" s="466"/>
      <c r="Q2" s="700"/>
      <c r="R2" s="700"/>
      <c r="S2" s="700"/>
      <c r="T2" s="700"/>
      <c r="U2" s="700"/>
      <c r="V2" s="700"/>
      <c r="W2" s="238"/>
      <c r="X2" s="466"/>
      <c r="Y2" s="466"/>
      <c r="Z2" s="466"/>
      <c r="AA2" s="466"/>
      <c r="AB2" s="466"/>
      <c r="AC2" s="466"/>
      <c r="AD2" s="700"/>
      <c r="AE2" s="700"/>
      <c r="AF2" s="700"/>
      <c r="AG2" s="700"/>
      <c r="AH2" s="700"/>
      <c r="AI2" s="700"/>
      <c r="BB2" s="238"/>
      <c r="BC2" s="238"/>
      <c r="BD2" s="238"/>
      <c r="BE2" s="238"/>
      <c r="BF2" s="238"/>
      <c r="BG2" s="50"/>
      <c r="BH2" s="50"/>
      <c r="BI2" s="50"/>
      <c r="BJ2" s="251"/>
      <c r="BK2" s="251"/>
      <c r="BN2" s="238"/>
      <c r="BO2" s="238"/>
      <c r="BP2" s="238"/>
      <c r="BQ2" s="238"/>
      <c r="BR2" s="238"/>
      <c r="BS2" s="50"/>
      <c r="BT2" s="50"/>
      <c r="BU2" s="50"/>
      <c r="BV2" s="251"/>
      <c r="BW2" s="251"/>
    </row>
    <row r="3" spans="1:76" ht="18.75" x14ac:dyDescent="0.3">
      <c r="A3" s="658" t="s">
        <v>187</v>
      </c>
      <c r="B3" s="658"/>
      <c r="C3" s="700"/>
      <c r="D3" s="700"/>
      <c r="E3" s="700"/>
      <c r="F3" s="700"/>
      <c r="G3" s="700"/>
      <c r="H3" s="700"/>
      <c r="I3" s="700"/>
      <c r="J3" s="26"/>
      <c r="K3" s="466" t="s">
        <v>551</v>
      </c>
      <c r="L3" s="466"/>
      <c r="M3" s="466"/>
      <c r="N3" s="466"/>
      <c r="O3" s="466"/>
      <c r="P3" s="466"/>
      <c r="Q3" s="700"/>
      <c r="R3" s="700"/>
      <c r="S3" s="700"/>
      <c r="T3" s="700"/>
      <c r="U3" s="700"/>
      <c r="V3" s="700"/>
      <c r="W3" s="238"/>
      <c r="X3" s="466"/>
      <c r="Y3" s="466"/>
      <c r="Z3" s="466"/>
      <c r="AA3" s="466"/>
      <c r="AB3" s="466"/>
      <c r="AC3" s="466"/>
      <c r="AD3" s="700"/>
      <c r="AE3" s="700"/>
      <c r="AF3" s="700"/>
      <c r="AG3" s="700"/>
      <c r="AH3" s="700"/>
      <c r="AI3" s="700"/>
      <c r="BB3" s="50"/>
      <c r="BC3" s="50"/>
      <c r="BD3" s="50"/>
      <c r="BE3" s="50"/>
      <c r="BF3" s="50"/>
      <c r="BG3" s="50"/>
      <c r="BH3" s="50"/>
      <c r="BI3" s="50"/>
      <c r="BJ3" s="247"/>
      <c r="BK3" s="50"/>
      <c r="BN3" s="50"/>
      <c r="BO3" s="50"/>
      <c r="BP3" s="50"/>
      <c r="BQ3" s="50"/>
      <c r="BR3" s="50"/>
      <c r="BS3" s="50"/>
      <c r="BT3" s="50"/>
      <c r="BU3" s="50"/>
      <c r="BV3" s="247"/>
      <c r="BW3" s="50"/>
    </row>
    <row r="4" spans="1:76" ht="18.75" x14ac:dyDescent="0.3">
      <c r="A4" s="658" t="s">
        <v>36</v>
      </c>
      <c r="B4" s="658"/>
      <c r="C4" s="661">
        <f>C3-C5</f>
        <v>0</v>
      </c>
      <c r="D4" s="661"/>
      <c r="E4" s="661"/>
      <c r="F4" s="661"/>
      <c r="G4" s="661"/>
      <c r="H4" s="661"/>
      <c r="I4" s="661"/>
      <c r="J4" s="26"/>
      <c r="K4" s="466" t="s">
        <v>552</v>
      </c>
      <c r="L4" s="466"/>
      <c r="M4" s="466"/>
      <c r="N4" s="466"/>
      <c r="O4" s="466"/>
      <c r="P4" s="466"/>
      <c r="Q4" s="700"/>
      <c r="R4" s="700"/>
      <c r="S4" s="700"/>
      <c r="T4" s="700"/>
      <c r="U4" s="700"/>
      <c r="V4" s="700"/>
      <c r="W4" s="238"/>
      <c r="X4" s="466"/>
      <c r="Y4" s="466"/>
      <c r="Z4" s="466"/>
      <c r="AA4" s="466"/>
      <c r="AB4" s="466"/>
      <c r="AC4" s="466"/>
      <c r="AD4" s="700"/>
      <c r="AE4" s="700"/>
      <c r="AF4" s="700"/>
      <c r="AG4" s="700"/>
      <c r="AH4" s="700"/>
      <c r="AI4" s="700"/>
      <c r="BB4" s="50"/>
      <c r="BC4" s="50"/>
      <c r="BD4" s="50"/>
      <c r="BE4" s="50"/>
      <c r="BF4" s="50"/>
      <c r="BG4" s="50"/>
      <c r="BH4" s="50"/>
      <c r="BI4" s="50"/>
      <c r="BJ4" s="247"/>
      <c r="BK4" s="50"/>
      <c r="BN4" s="50"/>
      <c r="BO4" s="50"/>
      <c r="BP4" s="50"/>
      <c r="BQ4" s="50"/>
      <c r="BR4" s="50"/>
      <c r="BS4" s="50"/>
      <c r="BT4" s="50"/>
      <c r="BU4" s="50"/>
      <c r="BV4" s="50"/>
      <c r="BW4" s="50"/>
    </row>
    <row r="5" spans="1:76" ht="18.75" x14ac:dyDescent="0.3">
      <c r="A5" s="658" t="s">
        <v>188</v>
      </c>
      <c r="B5" s="658"/>
      <c r="C5" s="663">
        <f>C3/(1+C2)</f>
        <v>0</v>
      </c>
      <c r="D5" s="663"/>
      <c r="E5" s="663"/>
      <c r="F5" s="663"/>
      <c r="G5" s="663"/>
      <c r="H5" s="663"/>
      <c r="I5" s="663"/>
      <c r="J5" s="26"/>
      <c r="K5" s="466" t="s">
        <v>553</v>
      </c>
      <c r="L5" s="466"/>
      <c r="M5" s="466"/>
      <c r="N5" s="466"/>
      <c r="O5" s="466"/>
      <c r="P5" s="466"/>
      <c r="Q5" s="700"/>
      <c r="R5" s="700"/>
      <c r="S5" s="700"/>
      <c r="T5" s="700"/>
      <c r="U5" s="700"/>
      <c r="V5" s="700"/>
      <c r="W5" s="237"/>
      <c r="X5" s="466"/>
      <c r="Y5" s="466"/>
      <c r="Z5" s="466"/>
      <c r="AA5" s="466"/>
      <c r="AB5" s="466"/>
      <c r="AC5" s="466"/>
      <c r="AD5" s="700"/>
      <c r="AE5" s="700"/>
      <c r="AF5" s="700"/>
      <c r="AG5" s="700"/>
      <c r="AH5" s="700"/>
      <c r="AI5" s="700"/>
      <c r="BB5" s="50"/>
      <c r="BC5" s="50"/>
      <c r="BD5" s="50"/>
      <c r="BE5" s="50"/>
      <c r="BF5" s="50"/>
      <c r="BG5" s="50"/>
      <c r="BH5" s="50"/>
      <c r="BI5" s="50"/>
      <c r="BJ5" s="247"/>
      <c r="BK5" s="50"/>
      <c r="BN5" s="50"/>
      <c r="BO5" s="50"/>
      <c r="BP5" s="50"/>
      <c r="BQ5" s="50"/>
      <c r="BR5" s="50"/>
      <c r="BS5" s="50"/>
      <c r="BT5" s="50"/>
      <c r="BU5" s="50"/>
      <c r="BV5" s="50"/>
      <c r="BW5" s="50"/>
    </row>
    <row r="6" spans="1:76" ht="18.75" x14ac:dyDescent="0.3">
      <c r="A6" s="662" t="s">
        <v>529</v>
      </c>
      <c r="B6" s="662"/>
      <c r="C6" s="663">
        <f>SUM(Q2:Q7)+SUM(AD2:AD7)</f>
        <v>0</v>
      </c>
      <c r="D6" s="663"/>
      <c r="E6" s="663"/>
      <c r="F6" s="663"/>
      <c r="G6" s="663"/>
      <c r="H6" s="663"/>
      <c r="I6" s="663"/>
      <c r="J6" s="26"/>
      <c r="K6" s="466" t="s">
        <v>554</v>
      </c>
      <c r="L6" s="466"/>
      <c r="M6" s="466"/>
      <c r="N6" s="466"/>
      <c r="O6" s="466"/>
      <c r="P6" s="466"/>
      <c r="Q6" s="700"/>
      <c r="R6" s="700"/>
      <c r="S6" s="700"/>
      <c r="T6" s="700"/>
      <c r="U6" s="700"/>
      <c r="V6" s="700"/>
      <c r="W6" s="237"/>
      <c r="X6" s="466"/>
      <c r="Y6" s="466"/>
      <c r="Z6" s="466"/>
      <c r="AA6" s="466"/>
      <c r="AB6" s="466"/>
      <c r="AC6" s="466"/>
      <c r="AD6" s="700"/>
      <c r="AE6" s="700"/>
      <c r="AF6" s="700"/>
      <c r="AG6" s="700"/>
      <c r="AH6" s="700"/>
      <c r="AI6" s="700"/>
      <c r="BB6" s="50"/>
      <c r="BC6" s="50"/>
      <c r="BD6" s="50"/>
      <c r="BE6" s="50"/>
      <c r="BF6" s="50"/>
      <c r="BG6" s="50"/>
      <c r="BH6" s="50"/>
      <c r="BI6" s="50"/>
      <c r="BJ6" s="247"/>
      <c r="BK6" s="50"/>
      <c r="BN6" s="50"/>
      <c r="BO6" s="50"/>
      <c r="BP6" s="50"/>
      <c r="BQ6" s="50"/>
      <c r="BR6" s="50"/>
      <c r="BS6" s="50"/>
      <c r="BT6" s="50"/>
      <c r="BU6" s="50"/>
      <c r="BV6" s="50"/>
      <c r="BW6" s="50"/>
    </row>
    <row r="7" spans="1:76" ht="18.75" customHeight="1" x14ac:dyDescent="0.3">
      <c r="A7" s="662" t="s">
        <v>190</v>
      </c>
      <c r="B7" s="662"/>
      <c r="C7" s="661">
        <f>C5-C6</f>
        <v>0</v>
      </c>
      <c r="D7" s="661"/>
      <c r="E7" s="661"/>
      <c r="F7" s="661"/>
      <c r="G7" s="661"/>
      <c r="H7" s="661"/>
      <c r="I7" s="661"/>
      <c r="J7" s="26"/>
      <c r="K7" s="466" t="s">
        <v>555</v>
      </c>
      <c r="L7" s="466"/>
      <c r="M7" s="466"/>
      <c r="N7" s="466"/>
      <c r="O7" s="466"/>
      <c r="P7" s="466"/>
      <c r="Q7" s="700"/>
      <c r="R7" s="700"/>
      <c r="S7" s="700"/>
      <c r="T7" s="700"/>
      <c r="U7" s="700"/>
      <c r="V7" s="700"/>
      <c r="W7" s="237"/>
      <c r="X7" s="466"/>
      <c r="Y7" s="466"/>
      <c r="Z7" s="466"/>
      <c r="AA7" s="466"/>
      <c r="AB7" s="466"/>
      <c r="AC7" s="466"/>
      <c r="AD7" s="700"/>
      <c r="AE7" s="700"/>
      <c r="AF7" s="700"/>
      <c r="AG7" s="700"/>
      <c r="AH7" s="700"/>
      <c r="AI7" s="700"/>
      <c r="BB7" s="50"/>
      <c r="BC7" s="50"/>
      <c r="BD7" s="50"/>
      <c r="BE7" s="50"/>
      <c r="BF7" s="50"/>
      <c r="BG7" s="50"/>
      <c r="BH7" s="50"/>
      <c r="BI7" s="50"/>
      <c r="BJ7" s="247"/>
      <c r="BK7" s="50"/>
      <c r="BN7" s="50"/>
      <c r="BO7" s="50"/>
      <c r="BP7" s="50"/>
      <c r="BQ7" s="50"/>
      <c r="BR7" s="50"/>
      <c r="BS7" s="50"/>
      <c r="BT7" s="50"/>
      <c r="BU7" s="50"/>
      <c r="BV7" s="50"/>
      <c r="BW7" s="50"/>
    </row>
    <row r="8" spans="1:76" ht="15.75" x14ac:dyDescent="0.25">
      <c r="A8" s="664" t="s">
        <v>541</v>
      </c>
      <c r="B8" s="664"/>
      <c r="C8" s="664"/>
      <c r="D8" s="664"/>
      <c r="E8" s="664"/>
      <c r="F8" s="664"/>
      <c r="G8" s="664"/>
      <c r="H8" s="664"/>
      <c r="I8" s="664"/>
      <c r="J8" s="26"/>
      <c r="K8" s="665" t="s">
        <v>537</v>
      </c>
      <c r="L8" s="665"/>
      <c r="M8" s="665"/>
      <c r="N8" s="665"/>
      <c r="O8" s="665"/>
      <c r="P8" s="665"/>
      <c r="Q8" s="665"/>
      <c r="R8" s="665"/>
      <c r="S8" s="665"/>
      <c r="T8" s="665"/>
      <c r="U8" s="699"/>
      <c r="V8" s="699"/>
      <c r="W8" s="699"/>
      <c r="X8" s="699"/>
      <c r="Y8" s="699"/>
      <c r="Z8" s="699"/>
      <c r="AA8" s="667" t="e">
        <f>(U8-C3)/C3</f>
        <v>#DIV/0!</v>
      </c>
      <c r="AB8" s="667"/>
      <c r="AC8" s="667"/>
      <c r="AD8" s="668" t="e">
        <f>IF(AA8=0,"same sales",IF(AA8&gt;0," increase","decrease"))</f>
        <v>#DIV/0!</v>
      </c>
      <c r="AE8" s="669"/>
      <c r="AF8" s="669"/>
      <c r="AG8" s="669"/>
      <c r="AH8" s="669"/>
      <c r="AI8" s="670"/>
      <c r="BB8" s="50"/>
      <c r="BC8" s="50"/>
      <c r="BD8" s="50"/>
      <c r="BE8" s="50"/>
      <c r="BF8" s="50"/>
      <c r="BG8" s="50"/>
      <c r="BH8" s="50"/>
      <c r="BI8" s="50"/>
      <c r="BJ8" s="247"/>
      <c r="BK8" s="50"/>
      <c r="BN8" s="50"/>
      <c r="BO8" s="50"/>
      <c r="BP8" s="50"/>
      <c r="BQ8" s="50"/>
      <c r="BR8" s="50"/>
      <c r="BS8" s="50"/>
      <c r="BT8" s="50"/>
      <c r="BU8" s="50"/>
      <c r="BV8" s="50"/>
      <c r="BW8" s="50"/>
    </row>
    <row r="9" spans="1:76" ht="18.75" x14ac:dyDescent="0.25">
      <c r="A9" s="671" t="s">
        <v>540</v>
      </c>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BB9" s="50"/>
      <c r="BC9" s="50"/>
      <c r="BD9" s="50"/>
      <c r="BE9" s="50"/>
      <c r="BF9" s="50"/>
      <c r="BG9" s="50"/>
      <c r="BH9" s="50"/>
      <c r="BI9" s="50"/>
      <c r="BJ9" s="247"/>
      <c r="BK9" s="50"/>
      <c r="BN9" s="50"/>
      <c r="BO9" s="50"/>
      <c r="BP9" s="50"/>
      <c r="BQ9" s="50"/>
      <c r="BR9" s="50"/>
      <c r="BS9" s="50"/>
      <c r="BT9" s="50"/>
      <c r="BU9" s="50"/>
      <c r="BV9" s="50"/>
      <c r="BW9" s="50"/>
    </row>
    <row r="10" spans="1:76" ht="15" customHeight="1" x14ac:dyDescent="0.25">
      <c r="A10" s="20" t="s">
        <v>194</v>
      </c>
      <c r="B10" s="196" t="s">
        <v>538</v>
      </c>
      <c r="C10" s="506" t="s">
        <v>532</v>
      </c>
      <c r="D10" s="506"/>
      <c r="E10" s="506"/>
      <c r="F10" s="506" t="s">
        <v>192</v>
      </c>
      <c r="G10" s="506"/>
      <c r="H10" s="506"/>
      <c r="I10" s="673" t="s">
        <v>533</v>
      </c>
      <c r="J10" s="506"/>
      <c r="K10" s="506"/>
      <c r="L10" s="673" t="s">
        <v>193</v>
      </c>
      <c r="M10" s="506"/>
      <c r="N10" s="506"/>
      <c r="O10" s="673" t="s">
        <v>535</v>
      </c>
      <c r="P10" s="506"/>
      <c r="Q10" s="506"/>
      <c r="R10" s="673" t="s">
        <v>534</v>
      </c>
      <c r="S10" s="506"/>
      <c r="T10" s="506"/>
      <c r="U10" s="673" t="s">
        <v>536</v>
      </c>
      <c r="V10" s="506"/>
      <c r="W10" s="506"/>
      <c r="X10" s="677" t="s">
        <v>543</v>
      </c>
      <c r="Y10" s="678"/>
      <c r="Z10" s="678"/>
      <c r="AA10" s="673" t="s">
        <v>544</v>
      </c>
      <c r="AB10" s="506"/>
      <c r="AC10" s="506"/>
      <c r="AD10" s="679" t="s">
        <v>539</v>
      </c>
      <c r="AE10" s="680"/>
      <c r="AF10" s="681"/>
      <c r="AG10" s="679" t="s">
        <v>542</v>
      </c>
      <c r="AH10" s="680"/>
      <c r="AI10" s="681"/>
      <c r="AJ10" s="50"/>
      <c r="AK10" s="253"/>
      <c r="AL10" s="254"/>
      <c r="AM10" s="255"/>
      <c r="AN10" s="253"/>
      <c r="AO10" s="253"/>
      <c r="AP10" s="253"/>
      <c r="AQ10" s="253"/>
      <c r="AR10" s="253"/>
      <c r="BC10" s="50"/>
      <c r="BD10" s="50"/>
      <c r="BE10" s="50"/>
      <c r="BF10" s="50"/>
      <c r="BG10" s="50"/>
      <c r="BH10" s="50"/>
      <c r="BI10" s="50"/>
      <c r="BJ10" s="50"/>
      <c r="BK10" s="247"/>
      <c r="BL10" s="50"/>
      <c r="BO10" s="50"/>
      <c r="BP10" s="50"/>
      <c r="BQ10" s="50"/>
      <c r="BR10" s="50"/>
      <c r="BS10" s="50"/>
      <c r="BT10" s="50"/>
      <c r="BU10" s="50"/>
      <c r="BV10" s="50"/>
      <c r="BW10" s="50"/>
      <c r="BX10" s="50"/>
    </row>
    <row r="11" spans="1:76" ht="15" customHeight="1" x14ac:dyDescent="0.3">
      <c r="A11" s="78"/>
      <c r="B11" s="78"/>
      <c r="C11" s="698"/>
      <c r="D11" s="698"/>
      <c r="E11" s="698"/>
      <c r="F11" s="698"/>
      <c r="G11" s="698"/>
      <c r="H11" s="698"/>
      <c r="I11" s="698"/>
      <c r="J11" s="698"/>
      <c r="K11" s="698"/>
      <c r="L11" s="467">
        <f>I11+F11</f>
        <v>0</v>
      </c>
      <c r="M11" s="467"/>
      <c r="N11" s="467"/>
      <c r="O11" s="698"/>
      <c r="P11" s="698"/>
      <c r="Q11" s="698"/>
      <c r="R11" s="698"/>
      <c r="S11" s="698"/>
      <c r="T11" s="698"/>
      <c r="U11" s="467">
        <f>L11-O11-R11</f>
        <v>0</v>
      </c>
      <c r="V11" s="467"/>
      <c r="W11" s="467"/>
      <c r="X11" s="674">
        <f>IF(C11=0,0,U11*(B11/C11))</f>
        <v>0</v>
      </c>
      <c r="Y11" s="674"/>
      <c r="Z11" s="674"/>
      <c r="AA11" s="675">
        <f>IF(C11=0,0,R11*(B11/C11))</f>
        <v>0</v>
      </c>
      <c r="AB11" s="675"/>
      <c r="AC11" s="675"/>
      <c r="AD11" s="676" t="e">
        <f>ROUNDUP(IF((U11+(U11*AA$8))&gt;O11,((U11+(U11*AA$8))-O11)/C11,0),0)</f>
        <v>#DIV/0!</v>
      </c>
      <c r="AE11" s="540"/>
      <c r="AF11" s="541"/>
      <c r="AG11" s="676" t="e">
        <f>AD11*B11</f>
        <v>#DIV/0!</v>
      </c>
      <c r="AH11" s="540"/>
      <c r="AI11" s="541"/>
      <c r="AJ11" s="50"/>
      <c r="AK11" s="96"/>
      <c r="AL11" s="96"/>
      <c r="AM11" s="250"/>
      <c r="AN11" s="93"/>
      <c r="AO11" s="96"/>
      <c r="AP11" s="96"/>
      <c r="AQ11" s="256"/>
      <c r="AR11" s="96"/>
      <c r="BC11" s="50"/>
      <c r="BD11" s="50"/>
      <c r="BE11" s="50"/>
      <c r="BF11" s="50"/>
      <c r="BG11" s="50"/>
      <c r="BH11" s="50"/>
      <c r="BI11" s="50"/>
      <c r="BJ11" s="50"/>
      <c r="BK11" s="247"/>
      <c r="BL11" s="50"/>
      <c r="BO11" s="50"/>
      <c r="BP11" s="50"/>
      <c r="BQ11" s="50"/>
      <c r="BR11" s="50"/>
      <c r="BS11" s="50"/>
      <c r="BT11" s="50"/>
      <c r="BU11" s="50"/>
      <c r="BV11" s="50"/>
      <c r="BW11" s="50"/>
      <c r="BX11" s="50"/>
    </row>
    <row r="12" spans="1:76" ht="15" customHeight="1" x14ac:dyDescent="0.3">
      <c r="A12" s="78"/>
      <c r="B12" s="78"/>
      <c r="C12" s="698"/>
      <c r="D12" s="698"/>
      <c r="E12" s="698"/>
      <c r="F12" s="698"/>
      <c r="G12" s="698"/>
      <c r="H12" s="698"/>
      <c r="I12" s="698"/>
      <c r="J12" s="698"/>
      <c r="K12" s="698"/>
      <c r="L12" s="467">
        <f t="shared" ref="L12:L42" si="0">I12+F12</f>
        <v>0</v>
      </c>
      <c r="M12" s="467"/>
      <c r="N12" s="467"/>
      <c r="O12" s="698"/>
      <c r="P12" s="698"/>
      <c r="Q12" s="698"/>
      <c r="R12" s="698"/>
      <c r="S12" s="698"/>
      <c r="T12" s="698"/>
      <c r="U12" s="467">
        <f t="shared" ref="U12:U42" si="1">L12-O12-R12</f>
        <v>0</v>
      </c>
      <c r="V12" s="467"/>
      <c r="W12" s="467"/>
      <c r="X12" s="674">
        <f t="shared" ref="X12:X42" si="2">IF(C12=0,0,U12*(B12/C12))</f>
        <v>0</v>
      </c>
      <c r="Y12" s="674"/>
      <c r="Z12" s="674"/>
      <c r="AA12" s="675">
        <f t="shared" ref="AA12:AA42" si="3">IF(C12=0,0,R12*(B12/C12))</f>
        <v>0</v>
      </c>
      <c r="AB12" s="675"/>
      <c r="AC12" s="675"/>
      <c r="AD12" s="676" t="e">
        <f t="shared" ref="AD12:AD42" si="4">ROUNDUP(IF((U12+(U12*AA$8))&gt;O12,((U12+(U12*AA$8))-O12)/C12,0),0)</f>
        <v>#DIV/0!</v>
      </c>
      <c r="AE12" s="540"/>
      <c r="AF12" s="541"/>
      <c r="AG12" s="676" t="e">
        <f t="shared" ref="AG12:AG42" si="5">AD12*B12</f>
        <v>#DIV/0!</v>
      </c>
      <c r="AH12" s="540"/>
      <c r="AI12" s="541"/>
      <c r="AK12" s="96"/>
      <c r="AL12" s="96"/>
      <c r="AM12" s="250"/>
      <c r="AN12" s="93"/>
      <c r="AO12" s="96"/>
      <c r="AP12" s="96"/>
      <c r="AQ12" s="256"/>
      <c r="AR12" s="96"/>
      <c r="BB12" s="50"/>
      <c r="BC12" s="50"/>
      <c r="BD12" s="50"/>
      <c r="BE12" s="50"/>
      <c r="BF12" s="50"/>
      <c r="BG12" s="50"/>
      <c r="BH12" s="50"/>
      <c r="BI12" s="50"/>
      <c r="BJ12" s="247"/>
      <c r="BK12" s="50"/>
      <c r="BN12" s="50"/>
      <c r="BO12" s="50"/>
      <c r="BP12" s="50"/>
      <c r="BQ12" s="50"/>
      <c r="BR12" s="50"/>
      <c r="BS12" s="50"/>
      <c r="BT12" s="50"/>
      <c r="BU12" s="50"/>
      <c r="BV12" s="50"/>
      <c r="BW12" s="50"/>
    </row>
    <row r="13" spans="1:76" ht="15" customHeight="1" x14ac:dyDescent="0.3">
      <c r="A13" s="78"/>
      <c r="B13" s="78"/>
      <c r="C13" s="698"/>
      <c r="D13" s="698"/>
      <c r="E13" s="698"/>
      <c r="F13" s="698"/>
      <c r="G13" s="698"/>
      <c r="H13" s="698"/>
      <c r="I13" s="698"/>
      <c r="J13" s="698"/>
      <c r="K13" s="698"/>
      <c r="L13" s="467">
        <f t="shared" si="0"/>
        <v>0</v>
      </c>
      <c r="M13" s="467"/>
      <c r="N13" s="467"/>
      <c r="O13" s="698"/>
      <c r="P13" s="698"/>
      <c r="Q13" s="698"/>
      <c r="R13" s="698"/>
      <c r="S13" s="698"/>
      <c r="T13" s="698"/>
      <c r="U13" s="467">
        <f t="shared" si="1"/>
        <v>0</v>
      </c>
      <c r="V13" s="467"/>
      <c r="W13" s="467"/>
      <c r="X13" s="674">
        <f t="shared" si="2"/>
        <v>0</v>
      </c>
      <c r="Y13" s="674"/>
      <c r="Z13" s="674"/>
      <c r="AA13" s="675">
        <f t="shared" si="3"/>
        <v>0</v>
      </c>
      <c r="AB13" s="675"/>
      <c r="AC13" s="675"/>
      <c r="AD13" s="676" t="e">
        <f t="shared" si="4"/>
        <v>#DIV/0!</v>
      </c>
      <c r="AE13" s="540"/>
      <c r="AF13" s="541"/>
      <c r="AG13" s="676" t="e">
        <f t="shared" si="5"/>
        <v>#DIV/0!</v>
      </c>
      <c r="AH13" s="540"/>
      <c r="AI13" s="541"/>
      <c r="AK13" s="257"/>
      <c r="AL13" s="257"/>
      <c r="AM13" s="258"/>
      <c r="AN13" s="93"/>
      <c r="AO13" s="96"/>
      <c r="AP13" s="96"/>
      <c r="AQ13" s="256"/>
      <c r="AR13" s="96"/>
      <c r="BB13" s="50"/>
      <c r="BC13" s="50"/>
      <c r="BD13" s="50"/>
      <c r="BE13" s="50"/>
      <c r="BF13" s="50"/>
      <c r="BG13" s="50"/>
      <c r="BH13" s="50"/>
      <c r="BI13" s="50"/>
      <c r="BJ13" s="247"/>
      <c r="BK13" s="50"/>
      <c r="BN13" s="50"/>
      <c r="BO13" s="50"/>
      <c r="BP13" s="50"/>
      <c r="BQ13" s="50"/>
      <c r="BR13" s="50"/>
      <c r="BS13" s="50"/>
      <c r="BT13" s="50"/>
      <c r="BU13" s="50"/>
      <c r="BV13" s="50"/>
      <c r="BW13" s="50"/>
    </row>
    <row r="14" spans="1:76" ht="15" customHeight="1" x14ac:dyDescent="0.3">
      <c r="A14" s="78"/>
      <c r="B14" s="78"/>
      <c r="C14" s="698"/>
      <c r="D14" s="698"/>
      <c r="E14" s="698"/>
      <c r="F14" s="698"/>
      <c r="G14" s="698"/>
      <c r="H14" s="698"/>
      <c r="I14" s="698"/>
      <c r="J14" s="698"/>
      <c r="K14" s="698"/>
      <c r="L14" s="467">
        <f t="shared" si="0"/>
        <v>0</v>
      </c>
      <c r="M14" s="467"/>
      <c r="N14" s="467"/>
      <c r="O14" s="698"/>
      <c r="P14" s="698"/>
      <c r="Q14" s="698"/>
      <c r="R14" s="698"/>
      <c r="S14" s="698"/>
      <c r="T14" s="698"/>
      <c r="U14" s="467">
        <f t="shared" si="1"/>
        <v>0</v>
      </c>
      <c r="V14" s="467"/>
      <c r="W14" s="467"/>
      <c r="X14" s="674">
        <f>IF(C14=0,0,U14*(B14/C14))</f>
        <v>0</v>
      </c>
      <c r="Y14" s="674"/>
      <c r="Z14" s="674"/>
      <c r="AA14" s="675">
        <f t="shared" si="3"/>
        <v>0</v>
      </c>
      <c r="AB14" s="675"/>
      <c r="AC14" s="675"/>
      <c r="AD14" s="676" t="e">
        <f t="shared" si="4"/>
        <v>#DIV/0!</v>
      </c>
      <c r="AE14" s="540"/>
      <c r="AF14" s="541"/>
      <c r="AG14" s="676" t="e">
        <f t="shared" si="5"/>
        <v>#DIV/0!</v>
      </c>
      <c r="AH14" s="540"/>
      <c r="AI14" s="541"/>
      <c r="AK14" s="96"/>
      <c r="AL14" s="96"/>
      <c r="AM14" s="250"/>
      <c r="AN14" s="93"/>
      <c r="AO14" s="96"/>
      <c r="AP14" s="96"/>
      <c r="AQ14" s="256"/>
      <c r="AR14" s="96"/>
      <c r="BB14" s="50"/>
      <c r="BC14" s="50"/>
      <c r="BD14" s="50"/>
      <c r="BE14" s="50"/>
      <c r="BF14" s="50"/>
      <c r="BG14" s="50"/>
      <c r="BH14" s="50"/>
      <c r="BI14" s="50"/>
      <c r="BJ14" s="247"/>
      <c r="BK14" s="50"/>
      <c r="BN14" s="50"/>
      <c r="BO14" s="50"/>
      <c r="BP14" s="50"/>
      <c r="BQ14" s="50"/>
      <c r="BR14" s="50"/>
      <c r="BS14" s="50"/>
      <c r="BT14" s="50"/>
      <c r="BU14" s="50"/>
      <c r="BV14" s="50"/>
      <c r="BW14" s="50"/>
    </row>
    <row r="15" spans="1:76" ht="15" customHeight="1" x14ac:dyDescent="0.3">
      <c r="A15" s="78"/>
      <c r="B15" s="78"/>
      <c r="C15" s="698"/>
      <c r="D15" s="698"/>
      <c r="E15" s="698"/>
      <c r="F15" s="698"/>
      <c r="G15" s="698"/>
      <c r="H15" s="698"/>
      <c r="I15" s="698"/>
      <c r="J15" s="698"/>
      <c r="K15" s="698"/>
      <c r="L15" s="467">
        <f t="shared" si="0"/>
        <v>0</v>
      </c>
      <c r="M15" s="467"/>
      <c r="N15" s="467"/>
      <c r="O15" s="698"/>
      <c r="P15" s="698"/>
      <c r="Q15" s="698"/>
      <c r="R15" s="698"/>
      <c r="S15" s="698"/>
      <c r="T15" s="698"/>
      <c r="U15" s="467">
        <f t="shared" si="1"/>
        <v>0</v>
      </c>
      <c r="V15" s="467"/>
      <c r="W15" s="467"/>
      <c r="X15" s="674">
        <f t="shared" si="2"/>
        <v>0</v>
      </c>
      <c r="Y15" s="674"/>
      <c r="Z15" s="674"/>
      <c r="AA15" s="675">
        <f t="shared" si="3"/>
        <v>0</v>
      </c>
      <c r="AB15" s="675"/>
      <c r="AC15" s="675"/>
      <c r="AD15" s="676" t="e">
        <f t="shared" si="4"/>
        <v>#DIV/0!</v>
      </c>
      <c r="AE15" s="540"/>
      <c r="AF15" s="541"/>
      <c r="AG15" s="676" t="e">
        <f t="shared" si="5"/>
        <v>#DIV/0!</v>
      </c>
      <c r="AH15" s="540"/>
      <c r="AI15" s="541"/>
      <c r="AK15" s="96"/>
      <c r="AL15" s="96"/>
      <c r="AM15" s="250"/>
      <c r="AN15" s="93"/>
      <c r="AO15" s="96"/>
      <c r="AP15" s="96"/>
      <c r="AQ15" s="256"/>
      <c r="AR15" s="96"/>
      <c r="BB15" s="50"/>
      <c r="BC15" s="50"/>
      <c r="BD15" s="50"/>
      <c r="BE15" s="50"/>
      <c r="BF15" s="50"/>
      <c r="BG15" s="50"/>
      <c r="BH15" s="50"/>
      <c r="BI15" s="50"/>
      <c r="BJ15" s="247"/>
      <c r="BK15" s="50"/>
      <c r="BN15" s="50"/>
      <c r="BO15" s="50"/>
      <c r="BP15" s="50"/>
      <c r="BQ15" s="50"/>
      <c r="BR15" s="50"/>
      <c r="BS15" s="50"/>
      <c r="BT15" s="50"/>
      <c r="BU15" s="50"/>
      <c r="BV15" s="50"/>
      <c r="BW15" s="50"/>
    </row>
    <row r="16" spans="1:76" ht="15" customHeight="1" x14ac:dyDescent="0.3">
      <c r="A16" s="78"/>
      <c r="B16" s="78"/>
      <c r="C16" s="698"/>
      <c r="D16" s="698"/>
      <c r="E16" s="698"/>
      <c r="F16" s="698"/>
      <c r="G16" s="698"/>
      <c r="H16" s="698"/>
      <c r="I16" s="698"/>
      <c r="J16" s="698"/>
      <c r="K16" s="698"/>
      <c r="L16" s="467">
        <f t="shared" si="0"/>
        <v>0</v>
      </c>
      <c r="M16" s="467"/>
      <c r="N16" s="467"/>
      <c r="O16" s="698"/>
      <c r="P16" s="698"/>
      <c r="Q16" s="698"/>
      <c r="R16" s="698"/>
      <c r="S16" s="698"/>
      <c r="T16" s="698"/>
      <c r="U16" s="467">
        <f t="shared" si="1"/>
        <v>0</v>
      </c>
      <c r="V16" s="467"/>
      <c r="W16" s="467"/>
      <c r="X16" s="674">
        <f t="shared" si="2"/>
        <v>0</v>
      </c>
      <c r="Y16" s="674"/>
      <c r="Z16" s="674"/>
      <c r="AA16" s="675">
        <f t="shared" si="3"/>
        <v>0</v>
      </c>
      <c r="AB16" s="675"/>
      <c r="AC16" s="675"/>
      <c r="AD16" s="676" t="e">
        <f t="shared" si="4"/>
        <v>#DIV/0!</v>
      </c>
      <c r="AE16" s="540"/>
      <c r="AF16" s="541"/>
      <c r="AG16" s="676" t="e">
        <f t="shared" si="5"/>
        <v>#DIV/0!</v>
      </c>
      <c r="AH16" s="540"/>
      <c r="AI16" s="541"/>
      <c r="AK16" s="257"/>
      <c r="AL16" s="257"/>
      <c r="AM16" s="258"/>
      <c r="AN16" s="93"/>
      <c r="AO16" s="96"/>
      <c r="AP16" s="96"/>
      <c r="AQ16" s="96"/>
      <c r="AR16" s="96"/>
      <c r="BB16" s="50"/>
      <c r="BC16" s="50"/>
      <c r="BD16" s="50"/>
      <c r="BE16" s="50"/>
      <c r="BF16" s="50"/>
      <c r="BG16" s="50"/>
      <c r="BH16" s="50"/>
      <c r="BI16" s="50"/>
      <c r="BJ16" s="247"/>
      <c r="BK16" s="50"/>
      <c r="BN16" s="50"/>
      <c r="BO16" s="50"/>
      <c r="BP16" s="50"/>
      <c r="BQ16" s="50"/>
      <c r="BR16" s="50"/>
      <c r="BS16" s="50"/>
      <c r="BT16" s="50"/>
      <c r="BU16" s="50"/>
      <c r="BV16" s="50"/>
      <c r="BW16" s="50"/>
    </row>
    <row r="17" spans="1:75" ht="15" customHeight="1" x14ac:dyDescent="0.3">
      <c r="A17" s="78"/>
      <c r="B17" s="78"/>
      <c r="C17" s="698"/>
      <c r="D17" s="698"/>
      <c r="E17" s="698"/>
      <c r="F17" s="698"/>
      <c r="G17" s="698"/>
      <c r="H17" s="698"/>
      <c r="I17" s="698"/>
      <c r="J17" s="698"/>
      <c r="K17" s="698"/>
      <c r="L17" s="467">
        <f t="shared" si="0"/>
        <v>0</v>
      </c>
      <c r="M17" s="467"/>
      <c r="N17" s="467"/>
      <c r="O17" s="698"/>
      <c r="P17" s="698"/>
      <c r="Q17" s="698"/>
      <c r="R17" s="698"/>
      <c r="S17" s="698"/>
      <c r="T17" s="698"/>
      <c r="U17" s="467">
        <f t="shared" si="1"/>
        <v>0</v>
      </c>
      <c r="V17" s="467"/>
      <c r="W17" s="467"/>
      <c r="X17" s="674">
        <f t="shared" si="2"/>
        <v>0</v>
      </c>
      <c r="Y17" s="674"/>
      <c r="Z17" s="674"/>
      <c r="AA17" s="675">
        <f t="shared" si="3"/>
        <v>0</v>
      </c>
      <c r="AB17" s="675"/>
      <c r="AC17" s="675"/>
      <c r="AD17" s="676" t="e">
        <f t="shared" si="4"/>
        <v>#DIV/0!</v>
      </c>
      <c r="AE17" s="540"/>
      <c r="AF17" s="541"/>
      <c r="AG17" s="676" t="e">
        <f t="shared" si="5"/>
        <v>#DIV/0!</v>
      </c>
      <c r="AH17" s="540"/>
      <c r="AI17" s="541"/>
      <c r="AK17" s="96"/>
      <c r="AL17" s="96"/>
      <c r="AM17" s="250"/>
      <c r="AN17" s="93"/>
      <c r="AO17" s="96"/>
      <c r="AP17" s="96"/>
      <c r="AQ17" s="256"/>
      <c r="AR17" s="96"/>
      <c r="BB17" s="50"/>
      <c r="BC17" s="50"/>
      <c r="BD17" s="50"/>
      <c r="BE17" s="50"/>
      <c r="BF17" s="50"/>
      <c r="BG17" s="50"/>
      <c r="BH17" s="50"/>
      <c r="BI17" s="50"/>
      <c r="BJ17" s="247"/>
      <c r="BK17" s="50"/>
      <c r="BN17" s="50"/>
      <c r="BO17" s="50"/>
      <c r="BP17" s="50"/>
      <c r="BQ17" s="50"/>
      <c r="BR17" s="50"/>
      <c r="BS17" s="50"/>
      <c r="BT17" s="50"/>
      <c r="BU17" s="50"/>
      <c r="BV17" s="50"/>
      <c r="BW17" s="50"/>
    </row>
    <row r="18" spans="1:75" ht="15" customHeight="1" x14ac:dyDescent="0.3">
      <c r="A18" s="78"/>
      <c r="B18" s="78"/>
      <c r="C18" s="698"/>
      <c r="D18" s="698"/>
      <c r="E18" s="698"/>
      <c r="F18" s="698"/>
      <c r="G18" s="698"/>
      <c r="H18" s="698"/>
      <c r="I18" s="698"/>
      <c r="J18" s="698"/>
      <c r="K18" s="698"/>
      <c r="L18" s="467">
        <f t="shared" si="0"/>
        <v>0</v>
      </c>
      <c r="M18" s="467"/>
      <c r="N18" s="467"/>
      <c r="O18" s="698"/>
      <c r="P18" s="698"/>
      <c r="Q18" s="698"/>
      <c r="R18" s="698"/>
      <c r="S18" s="698"/>
      <c r="T18" s="698"/>
      <c r="U18" s="467">
        <f t="shared" si="1"/>
        <v>0</v>
      </c>
      <c r="V18" s="467"/>
      <c r="W18" s="467"/>
      <c r="X18" s="674">
        <f t="shared" si="2"/>
        <v>0</v>
      </c>
      <c r="Y18" s="674"/>
      <c r="Z18" s="674"/>
      <c r="AA18" s="675">
        <f t="shared" si="3"/>
        <v>0</v>
      </c>
      <c r="AB18" s="675"/>
      <c r="AC18" s="675"/>
      <c r="AD18" s="676" t="e">
        <f t="shared" si="4"/>
        <v>#DIV/0!</v>
      </c>
      <c r="AE18" s="540"/>
      <c r="AF18" s="541"/>
      <c r="AG18" s="676" t="e">
        <f t="shared" si="5"/>
        <v>#DIV/0!</v>
      </c>
      <c r="AH18" s="540"/>
      <c r="AI18" s="541"/>
      <c r="AK18" s="257"/>
      <c r="AL18" s="257"/>
      <c r="AM18" s="258"/>
      <c r="AN18" s="93"/>
      <c r="AO18" s="96"/>
      <c r="AP18" s="96"/>
      <c r="AQ18" s="96"/>
      <c r="AR18" s="96"/>
      <c r="BB18" s="50"/>
      <c r="BC18" s="50"/>
      <c r="BD18" s="50"/>
      <c r="BE18" s="50"/>
      <c r="BF18" s="50"/>
      <c r="BG18" s="50"/>
      <c r="BH18" s="50"/>
      <c r="BI18" s="50"/>
      <c r="BJ18" s="247"/>
      <c r="BK18" s="50"/>
      <c r="BN18" s="239"/>
      <c r="BO18" s="239"/>
      <c r="BP18" s="239"/>
      <c r="BQ18" s="239"/>
      <c r="BR18" s="239"/>
      <c r="BS18" s="239"/>
      <c r="BT18" s="239"/>
      <c r="BU18" s="239"/>
      <c r="BV18" s="239"/>
      <c r="BW18" s="239"/>
    </row>
    <row r="19" spans="1:75" ht="15" customHeight="1" x14ac:dyDescent="0.3">
      <c r="A19" s="78"/>
      <c r="B19" s="78"/>
      <c r="C19" s="698"/>
      <c r="D19" s="698"/>
      <c r="E19" s="698"/>
      <c r="F19" s="698"/>
      <c r="G19" s="698"/>
      <c r="H19" s="698"/>
      <c r="I19" s="698"/>
      <c r="J19" s="698"/>
      <c r="K19" s="698"/>
      <c r="L19" s="467">
        <f t="shared" si="0"/>
        <v>0</v>
      </c>
      <c r="M19" s="467"/>
      <c r="N19" s="467"/>
      <c r="O19" s="698"/>
      <c r="P19" s="698"/>
      <c r="Q19" s="698"/>
      <c r="R19" s="698"/>
      <c r="S19" s="698"/>
      <c r="T19" s="698"/>
      <c r="U19" s="467">
        <f t="shared" si="1"/>
        <v>0</v>
      </c>
      <c r="V19" s="467"/>
      <c r="W19" s="467"/>
      <c r="X19" s="674">
        <f t="shared" si="2"/>
        <v>0</v>
      </c>
      <c r="Y19" s="674"/>
      <c r="Z19" s="674"/>
      <c r="AA19" s="675">
        <f t="shared" si="3"/>
        <v>0</v>
      </c>
      <c r="AB19" s="675"/>
      <c r="AC19" s="675"/>
      <c r="AD19" s="676" t="e">
        <f t="shared" si="4"/>
        <v>#DIV/0!</v>
      </c>
      <c r="AE19" s="540"/>
      <c r="AF19" s="541"/>
      <c r="AG19" s="676" t="e">
        <f t="shared" si="5"/>
        <v>#DIV/0!</v>
      </c>
      <c r="AH19" s="540"/>
      <c r="AI19" s="541"/>
      <c r="AK19" s="96"/>
      <c r="AL19" s="259"/>
      <c r="AM19" s="260"/>
      <c r="AN19" s="93"/>
      <c r="AO19" s="96"/>
      <c r="AP19" s="96"/>
      <c r="AQ19" s="256"/>
      <c r="AR19" s="96"/>
    </row>
    <row r="20" spans="1:75" ht="15" customHeight="1" x14ac:dyDescent="0.3">
      <c r="A20" s="78"/>
      <c r="B20" s="78"/>
      <c r="C20" s="698"/>
      <c r="D20" s="698"/>
      <c r="E20" s="698"/>
      <c r="F20" s="698"/>
      <c r="G20" s="698"/>
      <c r="H20" s="698"/>
      <c r="I20" s="698"/>
      <c r="J20" s="698"/>
      <c r="K20" s="698"/>
      <c r="L20" s="467">
        <f t="shared" si="0"/>
        <v>0</v>
      </c>
      <c r="M20" s="467"/>
      <c r="N20" s="467"/>
      <c r="O20" s="698"/>
      <c r="P20" s="698"/>
      <c r="Q20" s="698"/>
      <c r="R20" s="698"/>
      <c r="S20" s="698"/>
      <c r="T20" s="698"/>
      <c r="U20" s="467">
        <f t="shared" si="1"/>
        <v>0</v>
      </c>
      <c r="V20" s="467"/>
      <c r="W20" s="467"/>
      <c r="X20" s="674">
        <f t="shared" si="2"/>
        <v>0</v>
      </c>
      <c r="Y20" s="674"/>
      <c r="Z20" s="674"/>
      <c r="AA20" s="675">
        <f t="shared" si="3"/>
        <v>0</v>
      </c>
      <c r="AB20" s="675"/>
      <c r="AC20" s="675"/>
      <c r="AD20" s="676" t="e">
        <f t="shared" si="4"/>
        <v>#DIV/0!</v>
      </c>
      <c r="AE20" s="540"/>
      <c r="AF20" s="541"/>
      <c r="AG20" s="676" t="e">
        <f t="shared" si="5"/>
        <v>#DIV/0!</v>
      </c>
      <c r="AH20" s="540"/>
      <c r="AI20" s="541"/>
      <c r="AK20" s="96"/>
      <c r="AL20" s="96"/>
      <c r="AM20" s="250"/>
      <c r="AN20" s="93"/>
      <c r="AO20" s="96"/>
      <c r="AP20" s="96"/>
      <c r="AQ20" s="256"/>
      <c r="AR20" s="96"/>
    </row>
    <row r="21" spans="1:75" ht="15" customHeight="1" x14ac:dyDescent="0.3">
      <c r="A21" s="78"/>
      <c r="B21" s="78"/>
      <c r="C21" s="698"/>
      <c r="D21" s="698"/>
      <c r="E21" s="698"/>
      <c r="F21" s="698"/>
      <c r="G21" s="698"/>
      <c r="H21" s="698"/>
      <c r="I21" s="698"/>
      <c r="J21" s="698"/>
      <c r="K21" s="698"/>
      <c r="L21" s="467">
        <f t="shared" si="0"/>
        <v>0</v>
      </c>
      <c r="M21" s="467"/>
      <c r="N21" s="467"/>
      <c r="O21" s="698"/>
      <c r="P21" s="698"/>
      <c r="Q21" s="698"/>
      <c r="R21" s="698"/>
      <c r="S21" s="698"/>
      <c r="T21" s="698"/>
      <c r="U21" s="467">
        <f t="shared" si="1"/>
        <v>0</v>
      </c>
      <c r="V21" s="467"/>
      <c r="W21" s="467"/>
      <c r="X21" s="674">
        <f t="shared" si="2"/>
        <v>0</v>
      </c>
      <c r="Y21" s="674"/>
      <c r="Z21" s="674"/>
      <c r="AA21" s="675">
        <f t="shared" si="3"/>
        <v>0</v>
      </c>
      <c r="AB21" s="675"/>
      <c r="AC21" s="675"/>
      <c r="AD21" s="676" t="e">
        <f t="shared" si="4"/>
        <v>#DIV/0!</v>
      </c>
      <c r="AE21" s="540"/>
      <c r="AF21" s="541"/>
      <c r="AG21" s="676" t="e">
        <f t="shared" si="5"/>
        <v>#DIV/0!</v>
      </c>
      <c r="AH21" s="540"/>
      <c r="AI21" s="541"/>
      <c r="AK21" s="96"/>
      <c r="AL21" s="96"/>
      <c r="AM21" s="250"/>
      <c r="AN21" s="93"/>
      <c r="AO21" s="96"/>
      <c r="AP21" s="96"/>
      <c r="AQ21" s="256"/>
      <c r="AR21" s="96"/>
    </row>
    <row r="22" spans="1:75" ht="15" customHeight="1" x14ac:dyDescent="0.3">
      <c r="A22" s="78"/>
      <c r="B22" s="78"/>
      <c r="C22" s="698"/>
      <c r="D22" s="698"/>
      <c r="E22" s="698"/>
      <c r="F22" s="698"/>
      <c r="G22" s="698"/>
      <c r="H22" s="698"/>
      <c r="I22" s="698"/>
      <c r="J22" s="698"/>
      <c r="K22" s="698"/>
      <c r="L22" s="467">
        <f t="shared" si="0"/>
        <v>0</v>
      </c>
      <c r="M22" s="467"/>
      <c r="N22" s="467"/>
      <c r="O22" s="698"/>
      <c r="P22" s="698"/>
      <c r="Q22" s="698"/>
      <c r="R22" s="698"/>
      <c r="S22" s="698"/>
      <c r="T22" s="698"/>
      <c r="U22" s="467">
        <f t="shared" si="1"/>
        <v>0</v>
      </c>
      <c r="V22" s="467"/>
      <c r="W22" s="467"/>
      <c r="X22" s="674">
        <f t="shared" si="2"/>
        <v>0</v>
      </c>
      <c r="Y22" s="674"/>
      <c r="Z22" s="674"/>
      <c r="AA22" s="675">
        <f t="shared" si="3"/>
        <v>0</v>
      </c>
      <c r="AB22" s="675"/>
      <c r="AC22" s="675"/>
      <c r="AD22" s="676" t="e">
        <f t="shared" si="4"/>
        <v>#DIV/0!</v>
      </c>
      <c r="AE22" s="540"/>
      <c r="AF22" s="541"/>
      <c r="AG22" s="676" t="e">
        <f t="shared" si="5"/>
        <v>#DIV/0!</v>
      </c>
      <c r="AH22" s="540"/>
      <c r="AI22" s="541"/>
      <c r="AK22" s="96"/>
      <c r="AL22" s="96"/>
      <c r="AM22" s="250"/>
      <c r="AN22" s="93"/>
      <c r="AO22" s="96"/>
      <c r="AP22" s="96"/>
      <c r="AQ22" s="256"/>
      <c r="AR22" s="96"/>
    </row>
    <row r="23" spans="1:75" ht="15" customHeight="1" x14ac:dyDescent="0.3">
      <c r="A23" s="78"/>
      <c r="B23" s="78"/>
      <c r="C23" s="698"/>
      <c r="D23" s="698"/>
      <c r="E23" s="698"/>
      <c r="F23" s="698"/>
      <c r="G23" s="698"/>
      <c r="H23" s="698"/>
      <c r="I23" s="698"/>
      <c r="J23" s="698"/>
      <c r="K23" s="698"/>
      <c r="L23" s="467">
        <f t="shared" si="0"/>
        <v>0</v>
      </c>
      <c r="M23" s="467"/>
      <c r="N23" s="467"/>
      <c r="O23" s="698"/>
      <c r="P23" s="698"/>
      <c r="Q23" s="698"/>
      <c r="R23" s="698"/>
      <c r="S23" s="698"/>
      <c r="T23" s="698"/>
      <c r="U23" s="467">
        <f t="shared" si="1"/>
        <v>0</v>
      </c>
      <c r="V23" s="467"/>
      <c r="W23" s="467"/>
      <c r="X23" s="674">
        <f t="shared" si="2"/>
        <v>0</v>
      </c>
      <c r="Y23" s="674"/>
      <c r="Z23" s="674"/>
      <c r="AA23" s="675">
        <f t="shared" si="3"/>
        <v>0</v>
      </c>
      <c r="AB23" s="675"/>
      <c r="AC23" s="675"/>
      <c r="AD23" s="676" t="e">
        <f t="shared" si="4"/>
        <v>#DIV/0!</v>
      </c>
      <c r="AE23" s="540"/>
      <c r="AF23" s="541"/>
      <c r="AG23" s="676" t="e">
        <f t="shared" si="5"/>
        <v>#DIV/0!</v>
      </c>
      <c r="AH23" s="540"/>
      <c r="AI23" s="541"/>
      <c r="AK23" s="96"/>
      <c r="AL23" s="96"/>
      <c r="AM23" s="250"/>
      <c r="AN23" s="93"/>
      <c r="AO23" s="96"/>
      <c r="AP23" s="96"/>
      <c r="AQ23" s="256"/>
      <c r="AR23" s="96"/>
    </row>
    <row r="24" spans="1:75" ht="15" customHeight="1" x14ac:dyDescent="0.3">
      <c r="A24" s="78"/>
      <c r="B24" s="78"/>
      <c r="C24" s="698"/>
      <c r="D24" s="698"/>
      <c r="E24" s="698"/>
      <c r="F24" s="698"/>
      <c r="G24" s="698"/>
      <c r="H24" s="698"/>
      <c r="I24" s="698"/>
      <c r="J24" s="698"/>
      <c r="K24" s="698"/>
      <c r="L24" s="467">
        <f t="shared" si="0"/>
        <v>0</v>
      </c>
      <c r="M24" s="467"/>
      <c r="N24" s="467"/>
      <c r="O24" s="698"/>
      <c r="P24" s="698"/>
      <c r="Q24" s="698"/>
      <c r="R24" s="698"/>
      <c r="S24" s="698"/>
      <c r="T24" s="698"/>
      <c r="U24" s="467">
        <f t="shared" si="1"/>
        <v>0</v>
      </c>
      <c r="V24" s="467"/>
      <c r="W24" s="467"/>
      <c r="X24" s="674">
        <f t="shared" si="2"/>
        <v>0</v>
      </c>
      <c r="Y24" s="674"/>
      <c r="Z24" s="674"/>
      <c r="AA24" s="675">
        <f t="shared" si="3"/>
        <v>0</v>
      </c>
      <c r="AB24" s="675"/>
      <c r="AC24" s="675"/>
      <c r="AD24" s="676" t="e">
        <f t="shared" si="4"/>
        <v>#DIV/0!</v>
      </c>
      <c r="AE24" s="540"/>
      <c r="AF24" s="541"/>
      <c r="AG24" s="676" t="e">
        <f t="shared" si="5"/>
        <v>#DIV/0!</v>
      </c>
      <c r="AH24" s="540"/>
      <c r="AI24" s="541"/>
      <c r="AK24" s="96"/>
      <c r="AL24" s="96"/>
      <c r="AM24" s="250"/>
      <c r="AN24" s="93"/>
      <c r="AO24" s="96"/>
      <c r="AP24" s="96"/>
      <c r="AQ24" s="256"/>
      <c r="AR24" s="96"/>
    </row>
    <row r="25" spans="1:75" ht="15" customHeight="1" x14ac:dyDescent="0.3">
      <c r="A25" s="78"/>
      <c r="B25" s="78"/>
      <c r="C25" s="698"/>
      <c r="D25" s="698"/>
      <c r="E25" s="698"/>
      <c r="F25" s="698"/>
      <c r="G25" s="698"/>
      <c r="H25" s="698"/>
      <c r="I25" s="698"/>
      <c r="J25" s="698"/>
      <c r="K25" s="698"/>
      <c r="L25" s="467">
        <f t="shared" si="0"/>
        <v>0</v>
      </c>
      <c r="M25" s="467"/>
      <c r="N25" s="467"/>
      <c r="O25" s="698"/>
      <c r="P25" s="698"/>
      <c r="Q25" s="698"/>
      <c r="R25" s="698"/>
      <c r="S25" s="698"/>
      <c r="T25" s="698"/>
      <c r="U25" s="467">
        <f t="shared" si="1"/>
        <v>0</v>
      </c>
      <c r="V25" s="467"/>
      <c r="W25" s="467"/>
      <c r="X25" s="674">
        <f t="shared" si="2"/>
        <v>0</v>
      </c>
      <c r="Y25" s="674"/>
      <c r="Z25" s="674"/>
      <c r="AA25" s="675">
        <f t="shared" si="3"/>
        <v>0</v>
      </c>
      <c r="AB25" s="675"/>
      <c r="AC25" s="675"/>
      <c r="AD25" s="676" t="e">
        <f t="shared" si="4"/>
        <v>#DIV/0!</v>
      </c>
      <c r="AE25" s="540"/>
      <c r="AF25" s="541"/>
      <c r="AG25" s="676" t="e">
        <f t="shared" si="5"/>
        <v>#DIV/0!</v>
      </c>
      <c r="AH25" s="540"/>
      <c r="AI25" s="541"/>
      <c r="AK25" s="257"/>
      <c r="AL25" s="257"/>
      <c r="AM25" s="258"/>
      <c r="AN25" s="93"/>
      <c r="AO25" s="96"/>
      <c r="AP25" s="96"/>
      <c r="AQ25" s="96"/>
      <c r="AR25" s="96"/>
    </row>
    <row r="26" spans="1:75" ht="15" customHeight="1" x14ac:dyDescent="0.3">
      <c r="A26" s="78"/>
      <c r="B26" s="78"/>
      <c r="C26" s="698"/>
      <c r="D26" s="698"/>
      <c r="E26" s="698"/>
      <c r="F26" s="698"/>
      <c r="G26" s="698"/>
      <c r="H26" s="698"/>
      <c r="I26" s="698"/>
      <c r="J26" s="698"/>
      <c r="K26" s="698"/>
      <c r="L26" s="467">
        <f t="shared" si="0"/>
        <v>0</v>
      </c>
      <c r="M26" s="467"/>
      <c r="N26" s="467"/>
      <c r="O26" s="698"/>
      <c r="P26" s="698"/>
      <c r="Q26" s="698"/>
      <c r="R26" s="698"/>
      <c r="S26" s="698"/>
      <c r="T26" s="698"/>
      <c r="U26" s="467">
        <f t="shared" si="1"/>
        <v>0</v>
      </c>
      <c r="V26" s="467"/>
      <c r="W26" s="467"/>
      <c r="X26" s="674">
        <f t="shared" si="2"/>
        <v>0</v>
      </c>
      <c r="Y26" s="674"/>
      <c r="Z26" s="674"/>
      <c r="AA26" s="675">
        <f t="shared" si="3"/>
        <v>0</v>
      </c>
      <c r="AB26" s="675"/>
      <c r="AC26" s="675"/>
      <c r="AD26" s="676" t="e">
        <f t="shared" si="4"/>
        <v>#DIV/0!</v>
      </c>
      <c r="AE26" s="540"/>
      <c r="AF26" s="541"/>
      <c r="AG26" s="676" t="e">
        <f t="shared" si="5"/>
        <v>#DIV/0!</v>
      </c>
      <c r="AH26" s="540"/>
      <c r="AI26" s="541"/>
      <c r="AK26" s="96"/>
      <c r="AL26" s="96"/>
      <c r="AM26" s="250"/>
      <c r="AN26" s="93"/>
      <c r="AO26" s="96"/>
      <c r="AP26" s="96"/>
      <c r="AQ26" s="256"/>
      <c r="AR26" s="96"/>
    </row>
    <row r="27" spans="1:75" ht="15" customHeight="1" x14ac:dyDescent="0.3">
      <c r="A27" s="78"/>
      <c r="B27" s="78"/>
      <c r="C27" s="698"/>
      <c r="D27" s="698"/>
      <c r="E27" s="698"/>
      <c r="F27" s="698"/>
      <c r="G27" s="698"/>
      <c r="H27" s="698"/>
      <c r="I27" s="698"/>
      <c r="J27" s="698"/>
      <c r="K27" s="698"/>
      <c r="L27" s="467">
        <f t="shared" si="0"/>
        <v>0</v>
      </c>
      <c r="M27" s="467"/>
      <c r="N27" s="467"/>
      <c r="O27" s="698"/>
      <c r="P27" s="698"/>
      <c r="Q27" s="698"/>
      <c r="R27" s="698"/>
      <c r="S27" s="698"/>
      <c r="T27" s="698"/>
      <c r="U27" s="467">
        <f t="shared" si="1"/>
        <v>0</v>
      </c>
      <c r="V27" s="467"/>
      <c r="W27" s="467"/>
      <c r="X27" s="674">
        <f t="shared" si="2"/>
        <v>0</v>
      </c>
      <c r="Y27" s="674"/>
      <c r="Z27" s="674"/>
      <c r="AA27" s="675">
        <f t="shared" si="3"/>
        <v>0</v>
      </c>
      <c r="AB27" s="675"/>
      <c r="AC27" s="675"/>
      <c r="AD27" s="676" t="e">
        <f t="shared" si="4"/>
        <v>#DIV/0!</v>
      </c>
      <c r="AE27" s="540"/>
      <c r="AF27" s="541"/>
      <c r="AG27" s="676" t="e">
        <f t="shared" si="5"/>
        <v>#DIV/0!</v>
      </c>
      <c r="AH27" s="540"/>
      <c r="AI27" s="541"/>
      <c r="AK27" s="96"/>
      <c r="AL27" s="259"/>
      <c r="AM27" s="260"/>
      <c r="AN27" s="93"/>
      <c r="AO27" s="96"/>
      <c r="AP27" s="96"/>
      <c r="AQ27" s="256"/>
      <c r="AR27" s="96"/>
    </row>
    <row r="28" spans="1:75" ht="15" customHeight="1" x14ac:dyDescent="0.3">
      <c r="A28" s="78"/>
      <c r="B28" s="78"/>
      <c r="C28" s="698"/>
      <c r="D28" s="698"/>
      <c r="E28" s="698"/>
      <c r="F28" s="698"/>
      <c r="G28" s="698"/>
      <c r="H28" s="698"/>
      <c r="I28" s="698"/>
      <c r="J28" s="698"/>
      <c r="K28" s="698"/>
      <c r="L28" s="467">
        <f t="shared" si="0"/>
        <v>0</v>
      </c>
      <c r="M28" s="467"/>
      <c r="N28" s="467"/>
      <c r="O28" s="698"/>
      <c r="P28" s="698"/>
      <c r="Q28" s="698"/>
      <c r="R28" s="698"/>
      <c r="S28" s="698"/>
      <c r="T28" s="698"/>
      <c r="U28" s="467">
        <f t="shared" si="1"/>
        <v>0</v>
      </c>
      <c r="V28" s="467"/>
      <c r="W28" s="467"/>
      <c r="X28" s="674">
        <f t="shared" si="2"/>
        <v>0</v>
      </c>
      <c r="Y28" s="674"/>
      <c r="Z28" s="674"/>
      <c r="AA28" s="675">
        <f t="shared" si="3"/>
        <v>0</v>
      </c>
      <c r="AB28" s="675"/>
      <c r="AC28" s="675"/>
      <c r="AD28" s="676" t="e">
        <f t="shared" si="4"/>
        <v>#DIV/0!</v>
      </c>
      <c r="AE28" s="540"/>
      <c r="AF28" s="541"/>
      <c r="AG28" s="676" t="e">
        <f t="shared" si="5"/>
        <v>#DIV/0!</v>
      </c>
      <c r="AH28" s="540"/>
      <c r="AI28" s="541"/>
      <c r="AK28" s="257"/>
      <c r="AL28" s="257"/>
      <c r="AM28" s="258"/>
      <c r="AN28" s="93"/>
      <c r="AO28" s="96"/>
      <c r="AP28" s="96"/>
      <c r="AQ28" s="96"/>
      <c r="AR28" s="96"/>
    </row>
    <row r="29" spans="1:75" ht="15" customHeight="1" x14ac:dyDescent="0.3">
      <c r="A29" s="78"/>
      <c r="B29" s="78"/>
      <c r="C29" s="698"/>
      <c r="D29" s="698"/>
      <c r="E29" s="698"/>
      <c r="F29" s="698"/>
      <c r="G29" s="698"/>
      <c r="H29" s="698"/>
      <c r="I29" s="698"/>
      <c r="J29" s="698"/>
      <c r="K29" s="698"/>
      <c r="L29" s="467">
        <f t="shared" si="0"/>
        <v>0</v>
      </c>
      <c r="M29" s="467"/>
      <c r="N29" s="467"/>
      <c r="O29" s="698"/>
      <c r="P29" s="698"/>
      <c r="Q29" s="698"/>
      <c r="R29" s="698"/>
      <c r="S29" s="698"/>
      <c r="T29" s="698"/>
      <c r="U29" s="467">
        <f t="shared" si="1"/>
        <v>0</v>
      </c>
      <c r="V29" s="467"/>
      <c r="W29" s="467"/>
      <c r="X29" s="674">
        <f t="shared" si="2"/>
        <v>0</v>
      </c>
      <c r="Y29" s="674"/>
      <c r="Z29" s="674"/>
      <c r="AA29" s="675">
        <f t="shared" si="3"/>
        <v>0</v>
      </c>
      <c r="AB29" s="675"/>
      <c r="AC29" s="675"/>
      <c r="AD29" s="676" t="e">
        <f t="shared" si="4"/>
        <v>#DIV/0!</v>
      </c>
      <c r="AE29" s="540"/>
      <c r="AF29" s="541"/>
      <c r="AG29" s="676" t="e">
        <f t="shared" si="5"/>
        <v>#DIV/0!</v>
      </c>
      <c r="AH29" s="540"/>
      <c r="AI29" s="541"/>
      <c r="AK29" s="96"/>
      <c r="AL29" s="96"/>
      <c r="AM29" s="250"/>
      <c r="AN29" s="93"/>
      <c r="AO29" s="96"/>
      <c r="AP29" s="96"/>
      <c r="AQ29" s="256"/>
      <c r="AR29" s="96"/>
    </row>
    <row r="30" spans="1:75" ht="15" customHeight="1" x14ac:dyDescent="0.3">
      <c r="A30" s="78"/>
      <c r="B30" s="78"/>
      <c r="C30" s="698"/>
      <c r="D30" s="698"/>
      <c r="E30" s="698"/>
      <c r="F30" s="698"/>
      <c r="G30" s="698"/>
      <c r="H30" s="698"/>
      <c r="I30" s="698"/>
      <c r="J30" s="698"/>
      <c r="K30" s="698"/>
      <c r="L30" s="467">
        <f t="shared" si="0"/>
        <v>0</v>
      </c>
      <c r="M30" s="467"/>
      <c r="N30" s="467"/>
      <c r="O30" s="698"/>
      <c r="P30" s="698"/>
      <c r="Q30" s="698"/>
      <c r="R30" s="698"/>
      <c r="S30" s="698"/>
      <c r="T30" s="698"/>
      <c r="U30" s="467">
        <f t="shared" si="1"/>
        <v>0</v>
      </c>
      <c r="V30" s="467"/>
      <c r="W30" s="467"/>
      <c r="X30" s="674">
        <f t="shared" si="2"/>
        <v>0</v>
      </c>
      <c r="Y30" s="674"/>
      <c r="Z30" s="674"/>
      <c r="AA30" s="675">
        <f t="shared" si="3"/>
        <v>0</v>
      </c>
      <c r="AB30" s="675"/>
      <c r="AC30" s="675"/>
      <c r="AD30" s="676" t="e">
        <f t="shared" si="4"/>
        <v>#DIV/0!</v>
      </c>
      <c r="AE30" s="540"/>
      <c r="AF30" s="541"/>
      <c r="AG30" s="676" t="e">
        <f t="shared" si="5"/>
        <v>#DIV/0!</v>
      </c>
      <c r="AH30" s="540"/>
      <c r="AI30" s="541"/>
      <c r="AK30" s="96"/>
      <c r="AL30" s="96"/>
      <c r="AM30" s="250"/>
      <c r="AN30" s="93"/>
      <c r="AO30" s="96"/>
      <c r="AP30" s="96"/>
      <c r="AQ30" s="256"/>
      <c r="AR30" s="96"/>
    </row>
    <row r="31" spans="1:75" ht="15" customHeight="1" x14ac:dyDescent="0.3">
      <c r="A31" s="78"/>
      <c r="B31" s="78"/>
      <c r="C31" s="698"/>
      <c r="D31" s="698"/>
      <c r="E31" s="698"/>
      <c r="F31" s="698"/>
      <c r="G31" s="698"/>
      <c r="H31" s="698"/>
      <c r="I31" s="698"/>
      <c r="J31" s="698"/>
      <c r="K31" s="698"/>
      <c r="L31" s="467">
        <f t="shared" si="0"/>
        <v>0</v>
      </c>
      <c r="M31" s="467"/>
      <c r="N31" s="467"/>
      <c r="O31" s="698"/>
      <c r="P31" s="698"/>
      <c r="Q31" s="698"/>
      <c r="R31" s="698"/>
      <c r="S31" s="698"/>
      <c r="T31" s="698"/>
      <c r="U31" s="467">
        <f t="shared" si="1"/>
        <v>0</v>
      </c>
      <c r="V31" s="467"/>
      <c r="W31" s="467"/>
      <c r="X31" s="674">
        <f t="shared" si="2"/>
        <v>0</v>
      </c>
      <c r="Y31" s="674"/>
      <c r="Z31" s="674"/>
      <c r="AA31" s="675">
        <f t="shared" si="3"/>
        <v>0</v>
      </c>
      <c r="AB31" s="675"/>
      <c r="AC31" s="675"/>
      <c r="AD31" s="676" t="e">
        <f t="shared" si="4"/>
        <v>#DIV/0!</v>
      </c>
      <c r="AE31" s="540"/>
      <c r="AF31" s="541"/>
      <c r="AG31" s="676" t="e">
        <f t="shared" si="5"/>
        <v>#DIV/0!</v>
      </c>
      <c r="AH31" s="540"/>
      <c r="AI31" s="541"/>
      <c r="AK31" s="257"/>
      <c r="AL31" s="257"/>
      <c r="AM31" s="258"/>
      <c r="AN31" s="93"/>
      <c r="AO31" s="96"/>
      <c r="AP31" s="96"/>
      <c r="AQ31" s="96"/>
      <c r="AR31" s="96"/>
    </row>
    <row r="32" spans="1:75" ht="15" customHeight="1" x14ac:dyDescent="0.3">
      <c r="A32" s="78"/>
      <c r="B32" s="78"/>
      <c r="C32" s="698"/>
      <c r="D32" s="698"/>
      <c r="E32" s="698"/>
      <c r="F32" s="698"/>
      <c r="G32" s="698"/>
      <c r="H32" s="698"/>
      <c r="I32" s="698"/>
      <c r="J32" s="698"/>
      <c r="K32" s="698"/>
      <c r="L32" s="467">
        <f t="shared" si="0"/>
        <v>0</v>
      </c>
      <c r="M32" s="467"/>
      <c r="N32" s="467"/>
      <c r="O32" s="698"/>
      <c r="P32" s="698"/>
      <c r="Q32" s="698"/>
      <c r="R32" s="698"/>
      <c r="S32" s="698"/>
      <c r="T32" s="698"/>
      <c r="U32" s="467">
        <f t="shared" si="1"/>
        <v>0</v>
      </c>
      <c r="V32" s="467"/>
      <c r="W32" s="467"/>
      <c r="X32" s="674">
        <f t="shared" si="2"/>
        <v>0</v>
      </c>
      <c r="Y32" s="674"/>
      <c r="Z32" s="674"/>
      <c r="AA32" s="675">
        <f t="shared" si="3"/>
        <v>0</v>
      </c>
      <c r="AB32" s="675"/>
      <c r="AC32" s="675"/>
      <c r="AD32" s="676" t="e">
        <f t="shared" si="4"/>
        <v>#DIV/0!</v>
      </c>
      <c r="AE32" s="540"/>
      <c r="AF32" s="541"/>
      <c r="AG32" s="676" t="e">
        <f t="shared" si="5"/>
        <v>#DIV/0!</v>
      </c>
      <c r="AH32" s="540"/>
      <c r="AI32" s="541"/>
      <c r="AK32" s="96"/>
      <c r="AL32" s="96"/>
      <c r="AM32" s="250"/>
      <c r="AN32" s="93"/>
      <c r="AO32" s="96"/>
      <c r="AP32" s="96"/>
      <c r="AQ32" s="256"/>
      <c r="AR32" s="96"/>
    </row>
    <row r="33" spans="1:44" ht="15" customHeight="1" x14ac:dyDescent="0.3">
      <c r="A33" s="78"/>
      <c r="B33" s="78"/>
      <c r="C33" s="698"/>
      <c r="D33" s="698"/>
      <c r="E33" s="698"/>
      <c r="F33" s="698"/>
      <c r="G33" s="698"/>
      <c r="H33" s="698"/>
      <c r="I33" s="698"/>
      <c r="J33" s="698"/>
      <c r="K33" s="698"/>
      <c r="L33" s="467">
        <f t="shared" si="0"/>
        <v>0</v>
      </c>
      <c r="M33" s="467"/>
      <c r="N33" s="467"/>
      <c r="O33" s="698"/>
      <c r="P33" s="698"/>
      <c r="Q33" s="698"/>
      <c r="R33" s="698"/>
      <c r="S33" s="698"/>
      <c r="T33" s="698"/>
      <c r="U33" s="467">
        <f t="shared" si="1"/>
        <v>0</v>
      </c>
      <c r="V33" s="467"/>
      <c r="W33" s="467"/>
      <c r="X33" s="674">
        <f t="shared" si="2"/>
        <v>0</v>
      </c>
      <c r="Y33" s="674"/>
      <c r="Z33" s="674"/>
      <c r="AA33" s="675">
        <f t="shared" si="3"/>
        <v>0</v>
      </c>
      <c r="AB33" s="675"/>
      <c r="AC33" s="675"/>
      <c r="AD33" s="676" t="e">
        <f t="shared" si="4"/>
        <v>#DIV/0!</v>
      </c>
      <c r="AE33" s="540"/>
      <c r="AF33" s="541"/>
      <c r="AG33" s="676" t="e">
        <f t="shared" si="5"/>
        <v>#DIV/0!</v>
      </c>
      <c r="AH33" s="540"/>
      <c r="AI33" s="541"/>
      <c r="AK33" s="96"/>
      <c r="AL33" s="96"/>
      <c r="AM33" s="250"/>
      <c r="AN33" s="93"/>
      <c r="AO33" s="96"/>
      <c r="AP33" s="96"/>
      <c r="AQ33" s="256"/>
      <c r="AR33" s="96"/>
    </row>
    <row r="34" spans="1:44" ht="15" customHeight="1" x14ac:dyDescent="0.3">
      <c r="A34" s="78"/>
      <c r="B34" s="78"/>
      <c r="C34" s="698"/>
      <c r="D34" s="698"/>
      <c r="E34" s="698"/>
      <c r="F34" s="698"/>
      <c r="G34" s="698"/>
      <c r="H34" s="698"/>
      <c r="I34" s="698"/>
      <c r="J34" s="698"/>
      <c r="K34" s="698"/>
      <c r="L34" s="467">
        <f t="shared" si="0"/>
        <v>0</v>
      </c>
      <c r="M34" s="467"/>
      <c r="N34" s="467"/>
      <c r="O34" s="698"/>
      <c r="P34" s="698"/>
      <c r="Q34" s="698"/>
      <c r="R34" s="698"/>
      <c r="S34" s="698"/>
      <c r="T34" s="698"/>
      <c r="U34" s="467">
        <f t="shared" si="1"/>
        <v>0</v>
      </c>
      <c r="V34" s="467"/>
      <c r="W34" s="467"/>
      <c r="X34" s="674">
        <f t="shared" si="2"/>
        <v>0</v>
      </c>
      <c r="Y34" s="674"/>
      <c r="Z34" s="674"/>
      <c r="AA34" s="675">
        <f t="shared" si="3"/>
        <v>0</v>
      </c>
      <c r="AB34" s="675"/>
      <c r="AC34" s="675"/>
      <c r="AD34" s="676" t="e">
        <f t="shared" si="4"/>
        <v>#DIV/0!</v>
      </c>
      <c r="AE34" s="540"/>
      <c r="AF34" s="541"/>
      <c r="AG34" s="676" t="e">
        <f t="shared" si="5"/>
        <v>#DIV/0!</v>
      </c>
      <c r="AH34" s="540"/>
      <c r="AI34" s="541"/>
      <c r="AK34" s="257"/>
      <c r="AL34" s="257"/>
      <c r="AM34" s="258"/>
      <c r="AN34" s="93"/>
      <c r="AO34" s="96"/>
      <c r="AP34" s="96"/>
      <c r="AQ34" s="96"/>
      <c r="AR34" s="96"/>
    </row>
    <row r="35" spans="1:44" ht="15" customHeight="1" x14ac:dyDescent="0.3">
      <c r="A35" s="78"/>
      <c r="B35" s="78"/>
      <c r="C35" s="698"/>
      <c r="D35" s="698"/>
      <c r="E35" s="698"/>
      <c r="F35" s="698"/>
      <c r="G35" s="698"/>
      <c r="H35" s="698"/>
      <c r="I35" s="698"/>
      <c r="J35" s="698"/>
      <c r="K35" s="698"/>
      <c r="L35" s="467">
        <f t="shared" si="0"/>
        <v>0</v>
      </c>
      <c r="M35" s="467"/>
      <c r="N35" s="467"/>
      <c r="O35" s="698"/>
      <c r="P35" s="698"/>
      <c r="Q35" s="698"/>
      <c r="R35" s="698"/>
      <c r="S35" s="698"/>
      <c r="T35" s="698"/>
      <c r="U35" s="467">
        <f t="shared" si="1"/>
        <v>0</v>
      </c>
      <c r="V35" s="467"/>
      <c r="W35" s="467"/>
      <c r="X35" s="674">
        <f t="shared" si="2"/>
        <v>0</v>
      </c>
      <c r="Y35" s="674"/>
      <c r="Z35" s="674"/>
      <c r="AA35" s="675">
        <f t="shared" si="3"/>
        <v>0</v>
      </c>
      <c r="AB35" s="675"/>
      <c r="AC35" s="675"/>
      <c r="AD35" s="676" t="e">
        <f t="shared" si="4"/>
        <v>#DIV/0!</v>
      </c>
      <c r="AE35" s="540"/>
      <c r="AF35" s="541"/>
      <c r="AG35" s="676" t="e">
        <f t="shared" si="5"/>
        <v>#DIV/0!</v>
      </c>
      <c r="AH35" s="540"/>
      <c r="AI35" s="541"/>
      <c r="AK35" s="96"/>
      <c r="AL35" s="96"/>
      <c r="AM35" s="250"/>
      <c r="AN35" s="93"/>
      <c r="AO35" s="96"/>
      <c r="AP35" s="96"/>
      <c r="AQ35" s="256"/>
      <c r="AR35" s="96"/>
    </row>
    <row r="36" spans="1:44" ht="15" customHeight="1" x14ac:dyDescent="0.3">
      <c r="A36" s="78"/>
      <c r="B36" s="78"/>
      <c r="C36" s="698"/>
      <c r="D36" s="698"/>
      <c r="E36" s="698"/>
      <c r="F36" s="698"/>
      <c r="G36" s="698"/>
      <c r="H36" s="698"/>
      <c r="I36" s="698"/>
      <c r="J36" s="698"/>
      <c r="K36" s="698"/>
      <c r="L36" s="467">
        <f t="shared" si="0"/>
        <v>0</v>
      </c>
      <c r="M36" s="467"/>
      <c r="N36" s="467"/>
      <c r="O36" s="698"/>
      <c r="P36" s="698"/>
      <c r="Q36" s="698"/>
      <c r="R36" s="698"/>
      <c r="S36" s="698"/>
      <c r="T36" s="698"/>
      <c r="U36" s="467">
        <f t="shared" si="1"/>
        <v>0</v>
      </c>
      <c r="V36" s="467"/>
      <c r="W36" s="467"/>
      <c r="X36" s="674">
        <f t="shared" si="2"/>
        <v>0</v>
      </c>
      <c r="Y36" s="674"/>
      <c r="Z36" s="674"/>
      <c r="AA36" s="675">
        <f t="shared" si="3"/>
        <v>0</v>
      </c>
      <c r="AB36" s="675"/>
      <c r="AC36" s="675"/>
      <c r="AD36" s="676" t="e">
        <f t="shared" si="4"/>
        <v>#DIV/0!</v>
      </c>
      <c r="AE36" s="540"/>
      <c r="AF36" s="541"/>
      <c r="AG36" s="676" t="e">
        <f t="shared" si="5"/>
        <v>#DIV/0!</v>
      </c>
      <c r="AH36" s="540"/>
      <c r="AI36" s="541"/>
      <c r="AK36" s="257"/>
      <c r="AL36" s="257"/>
      <c r="AM36" s="258"/>
      <c r="AN36" s="93"/>
      <c r="AO36" s="96"/>
      <c r="AP36" s="96"/>
      <c r="AQ36" s="96"/>
      <c r="AR36" s="96"/>
    </row>
    <row r="37" spans="1:44" ht="15" customHeight="1" x14ac:dyDescent="0.3">
      <c r="A37" s="78"/>
      <c r="B37" s="78"/>
      <c r="C37" s="698"/>
      <c r="D37" s="698"/>
      <c r="E37" s="698"/>
      <c r="F37" s="698"/>
      <c r="G37" s="698"/>
      <c r="H37" s="698"/>
      <c r="I37" s="698"/>
      <c r="J37" s="698"/>
      <c r="K37" s="698"/>
      <c r="L37" s="467">
        <f t="shared" si="0"/>
        <v>0</v>
      </c>
      <c r="M37" s="467"/>
      <c r="N37" s="467"/>
      <c r="O37" s="698"/>
      <c r="P37" s="698"/>
      <c r="Q37" s="698"/>
      <c r="R37" s="698"/>
      <c r="S37" s="698"/>
      <c r="T37" s="698"/>
      <c r="U37" s="467">
        <f t="shared" si="1"/>
        <v>0</v>
      </c>
      <c r="V37" s="467"/>
      <c r="W37" s="467"/>
      <c r="X37" s="674">
        <f t="shared" si="2"/>
        <v>0</v>
      </c>
      <c r="Y37" s="674"/>
      <c r="Z37" s="674"/>
      <c r="AA37" s="675">
        <f t="shared" si="3"/>
        <v>0</v>
      </c>
      <c r="AB37" s="675"/>
      <c r="AC37" s="675"/>
      <c r="AD37" s="676" t="e">
        <f t="shared" si="4"/>
        <v>#DIV/0!</v>
      </c>
      <c r="AE37" s="540"/>
      <c r="AF37" s="541"/>
      <c r="AG37" s="676" t="e">
        <f t="shared" si="5"/>
        <v>#DIV/0!</v>
      </c>
      <c r="AH37" s="540"/>
      <c r="AI37" s="541"/>
      <c r="AK37" s="96"/>
      <c r="AL37" s="96"/>
      <c r="AM37" s="250"/>
      <c r="AN37" s="93"/>
      <c r="AO37" s="96"/>
      <c r="AP37" s="96"/>
      <c r="AQ37" s="256"/>
      <c r="AR37" s="96"/>
    </row>
    <row r="38" spans="1:44" ht="15" customHeight="1" x14ac:dyDescent="0.3">
      <c r="A38" s="78"/>
      <c r="B38" s="78"/>
      <c r="C38" s="698"/>
      <c r="D38" s="698"/>
      <c r="E38" s="698"/>
      <c r="F38" s="698"/>
      <c r="G38" s="698"/>
      <c r="H38" s="698"/>
      <c r="I38" s="698"/>
      <c r="J38" s="698"/>
      <c r="K38" s="698"/>
      <c r="L38" s="467">
        <f t="shared" si="0"/>
        <v>0</v>
      </c>
      <c r="M38" s="467"/>
      <c r="N38" s="467"/>
      <c r="O38" s="698"/>
      <c r="P38" s="698"/>
      <c r="Q38" s="698"/>
      <c r="R38" s="698"/>
      <c r="S38" s="698"/>
      <c r="T38" s="698"/>
      <c r="U38" s="467">
        <f t="shared" si="1"/>
        <v>0</v>
      </c>
      <c r="V38" s="467"/>
      <c r="W38" s="467"/>
      <c r="X38" s="674">
        <f t="shared" si="2"/>
        <v>0</v>
      </c>
      <c r="Y38" s="674"/>
      <c r="Z38" s="674"/>
      <c r="AA38" s="675">
        <f t="shared" si="3"/>
        <v>0</v>
      </c>
      <c r="AB38" s="675"/>
      <c r="AC38" s="675"/>
      <c r="AD38" s="676" t="e">
        <f t="shared" si="4"/>
        <v>#DIV/0!</v>
      </c>
      <c r="AE38" s="540"/>
      <c r="AF38" s="541"/>
      <c r="AG38" s="676" t="e">
        <f t="shared" si="5"/>
        <v>#DIV/0!</v>
      </c>
      <c r="AH38" s="540"/>
      <c r="AI38" s="541"/>
      <c r="AK38" s="96"/>
      <c r="AL38" s="96"/>
      <c r="AM38" s="250"/>
      <c r="AN38" s="93"/>
      <c r="AO38" s="96"/>
      <c r="AP38" s="96"/>
      <c r="AQ38" s="256"/>
      <c r="AR38" s="96"/>
    </row>
    <row r="39" spans="1:44" ht="15" customHeight="1" x14ac:dyDescent="0.3">
      <c r="A39" s="78"/>
      <c r="B39" s="78"/>
      <c r="C39" s="698"/>
      <c r="D39" s="698"/>
      <c r="E39" s="698"/>
      <c r="F39" s="698"/>
      <c r="G39" s="698"/>
      <c r="H39" s="698"/>
      <c r="I39" s="698"/>
      <c r="J39" s="698"/>
      <c r="K39" s="698"/>
      <c r="L39" s="467">
        <f t="shared" si="0"/>
        <v>0</v>
      </c>
      <c r="M39" s="467"/>
      <c r="N39" s="467"/>
      <c r="O39" s="698"/>
      <c r="P39" s="698"/>
      <c r="Q39" s="698"/>
      <c r="R39" s="698"/>
      <c r="S39" s="698"/>
      <c r="T39" s="698"/>
      <c r="U39" s="467">
        <f t="shared" si="1"/>
        <v>0</v>
      </c>
      <c r="V39" s="467"/>
      <c r="W39" s="467"/>
      <c r="X39" s="674">
        <f t="shared" si="2"/>
        <v>0</v>
      </c>
      <c r="Y39" s="674"/>
      <c r="Z39" s="674"/>
      <c r="AA39" s="675">
        <f t="shared" si="3"/>
        <v>0</v>
      </c>
      <c r="AB39" s="675"/>
      <c r="AC39" s="675"/>
      <c r="AD39" s="676" t="e">
        <f t="shared" si="4"/>
        <v>#DIV/0!</v>
      </c>
      <c r="AE39" s="540"/>
      <c r="AF39" s="541"/>
      <c r="AG39" s="676" t="e">
        <f t="shared" si="5"/>
        <v>#DIV/0!</v>
      </c>
      <c r="AH39" s="540"/>
      <c r="AI39" s="541"/>
      <c r="AK39" s="96"/>
      <c r="AL39" s="96"/>
      <c r="AM39" s="250"/>
      <c r="AN39" s="93"/>
      <c r="AO39" s="96"/>
      <c r="AP39" s="96"/>
      <c r="AQ39" s="256"/>
      <c r="AR39" s="96"/>
    </row>
    <row r="40" spans="1:44" ht="15" customHeight="1" x14ac:dyDescent="0.3">
      <c r="A40" s="78"/>
      <c r="B40" s="78"/>
      <c r="C40" s="698"/>
      <c r="D40" s="698"/>
      <c r="E40" s="698"/>
      <c r="F40" s="698"/>
      <c r="G40" s="698"/>
      <c r="H40" s="698"/>
      <c r="I40" s="698"/>
      <c r="J40" s="698"/>
      <c r="K40" s="698"/>
      <c r="L40" s="467">
        <f t="shared" si="0"/>
        <v>0</v>
      </c>
      <c r="M40" s="467"/>
      <c r="N40" s="467"/>
      <c r="O40" s="698"/>
      <c r="P40" s="698"/>
      <c r="Q40" s="698"/>
      <c r="R40" s="698"/>
      <c r="S40" s="698"/>
      <c r="T40" s="698"/>
      <c r="U40" s="467">
        <f t="shared" si="1"/>
        <v>0</v>
      </c>
      <c r="V40" s="467"/>
      <c r="W40" s="467"/>
      <c r="X40" s="674">
        <f t="shared" si="2"/>
        <v>0</v>
      </c>
      <c r="Y40" s="674"/>
      <c r="Z40" s="674"/>
      <c r="AA40" s="675">
        <f t="shared" si="3"/>
        <v>0</v>
      </c>
      <c r="AB40" s="675"/>
      <c r="AC40" s="675"/>
      <c r="AD40" s="676" t="e">
        <f t="shared" si="4"/>
        <v>#DIV/0!</v>
      </c>
      <c r="AE40" s="540"/>
      <c r="AF40" s="541"/>
      <c r="AG40" s="676" t="e">
        <f t="shared" si="5"/>
        <v>#DIV/0!</v>
      </c>
      <c r="AH40" s="540"/>
      <c r="AI40" s="541"/>
      <c r="AK40" s="96"/>
      <c r="AL40" s="96"/>
      <c r="AM40" s="261"/>
      <c r="AN40" s="93"/>
      <c r="AO40" s="96"/>
      <c r="AP40" s="96"/>
      <c r="AQ40" s="256"/>
      <c r="AR40" s="96"/>
    </row>
    <row r="41" spans="1:44" ht="15" customHeight="1" x14ac:dyDescent="0.3">
      <c r="A41" s="78"/>
      <c r="B41" s="78"/>
      <c r="C41" s="698"/>
      <c r="D41" s="698"/>
      <c r="E41" s="698"/>
      <c r="F41" s="698"/>
      <c r="G41" s="698"/>
      <c r="H41" s="698"/>
      <c r="I41" s="698"/>
      <c r="J41" s="698"/>
      <c r="K41" s="698"/>
      <c r="L41" s="467">
        <f t="shared" si="0"/>
        <v>0</v>
      </c>
      <c r="M41" s="467"/>
      <c r="N41" s="467"/>
      <c r="O41" s="698"/>
      <c r="P41" s="698"/>
      <c r="Q41" s="698"/>
      <c r="R41" s="698"/>
      <c r="S41" s="698"/>
      <c r="T41" s="698"/>
      <c r="U41" s="467">
        <f t="shared" si="1"/>
        <v>0</v>
      </c>
      <c r="V41" s="467"/>
      <c r="W41" s="467"/>
      <c r="X41" s="674">
        <f t="shared" si="2"/>
        <v>0</v>
      </c>
      <c r="Y41" s="674"/>
      <c r="Z41" s="674"/>
      <c r="AA41" s="675">
        <f t="shared" si="3"/>
        <v>0</v>
      </c>
      <c r="AB41" s="675"/>
      <c r="AC41" s="675"/>
      <c r="AD41" s="676" t="e">
        <f t="shared" si="4"/>
        <v>#DIV/0!</v>
      </c>
      <c r="AE41" s="540"/>
      <c r="AF41" s="541"/>
      <c r="AG41" s="676" t="e">
        <f t="shared" si="5"/>
        <v>#DIV/0!</v>
      </c>
      <c r="AH41" s="540"/>
      <c r="AI41" s="541"/>
      <c r="AK41" s="96"/>
      <c r="AL41" s="96"/>
      <c r="AM41" s="250"/>
      <c r="AN41" s="93"/>
      <c r="AO41" s="96"/>
      <c r="AP41" s="96"/>
      <c r="AQ41" s="256"/>
      <c r="AR41" s="96"/>
    </row>
    <row r="42" spans="1:44" ht="15" customHeight="1" thickBot="1" x14ac:dyDescent="0.35">
      <c r="A42" s="78"/>
      <c r="B42" s="78"/>
      <c r="C42" s="698"/>
      <c r="D42" s="698"/>
      <c r="E42" s="698"/>
      <c r="F42" s="698"/>
      <c r="G42" s="698"/>
      <c r="H42" s="698"/>
      <c r="I42" s="698"/>
      <c r="J42" s="698"/>
      <c r="K42" s="698"/>
      <c r="L42" s="467">
        <f t="shared" si="0"/>
        <v>0</v>
      </c>
      <c r="M42" s="467"/>
      <c r="N42" s="467"/>
      <c r="O42" s="698"/>
      <c r="P42" s="698"/>
      <c r="Q42" s="698"/>
      <c r="R42" s="698"/>
      <c r="S42" s="698"/>
      <c r="T42" s="698"/>
      <c r="U42" s="467">
        <f t="shared" si="1"/>
        <v>0</v>
      </c>
      <c r="V42" s="467"/>
      <c r="W42" s="467"/>
      <c r="X42" s="674">
        <f t="shared" si="2"/>
        <v>0</v>
      </c>
      <c r="Y42" s="674"/>
      <c r="Z42" s="674"/>
      <c r="AA42" s="675">
        <f t="shared" si="3"/>
        <v>0</v>
      </c>
      <c r="AB42" s="675"/>
      <c r="AC42" s="675"/>
      <c r="AD42" s="534" t="e">
        <f t="shared" si="4"/>
        <v>#DIV/0!</v>
      </c>
      <c r="AE42" s="535"/>
      <c r="AF42" s="536"/>
      <c r="AG42" s="534" t="e">
        <f t="shared" si="5"/>
        <v>#DIV/0!</v>
      </c>
      <c r="AH42" s="535"/>
      <c r="AI42" s="536"/>
      <c r="AK42" s="262"/>
      <c r="AL42" s="96"/>
      <c r="AM42" s="250"/>
      <c r="AN42" s="93"/>
      <c r="AO42" s="96"/>
      <c r="AP42" s="96"/>
      <c r="AQ42" s="256"/>
      <c r="AR42" s="96"/>
    </row>
    <row r="43" spans="1:44" ht="18.75" customHeight="1" x14ac:dyDescent="0.3">
      <c r="A43" s="682" t="s">
        <v>548</v>
      </c>
      <c r="B43" s="682"/>
      <c r="C43" s="682"/>
      <c r="D43" s="682"/>
      <c r="E43" s="682"/>
      <c r="F43" s="682"/>
      <c r="G43" s="682"/>
      <c r="H43" s="682"/>
      <c r="I43" s="682"/>
      <c r="J43" s="682"/>
      <c r="K43" s="682"/>
      <c r="L43" s="682"/>
      <c r="M43" s="682"/>
      <c r="N43" s="682"/>
      <c r="O43" s="682"/>
      <c r="P43" s="682"/>
      <c r="Q43" s="682"/>
      <c r="R43" s="682"/>
      <c r="S43" s="682"/>
      <c r="T43" s="682"/>
      <c r="U43" s="676" t="s">
        <v>545</v>
      </c>
      <c r="V43" s="540"/>
      <c r="W43" s="541"/>
      <c r="X43" s="684">
        <f>SUM(X11:Z42)</f>
        <v>0</v>
      </c>
      <c r="Y43" s="685"/>
      <c r="Z43" s="685"/>
      <c r="AA43" s="684">
        <f t="shared" ref="AA43" si="6">SUM(AA11:AC42)</f>
        <v>0</v>
      </c>
      <c r="AB43" s="685"/>
      <c r="AC43" s="686"/>
      <c r="AD43" s="687" t="s">
        <v>547</v>
      </c>
      <c r="AE43" s="688"/>
      <c r="AF43" s="688"/>
      <c r="AG43" s="688"/>
      <c r="AH43" s="688"/>
      <c r="AI43" s="689"/>
      <c r="AK43" s="263"/>
      <c r="AL43" s="96"/>
      <c r="AM43" s="250"/>
      <c r="AN43" s="93"/>
      <c r="AO43" s="96"/>
      <c r="AP43" s="96"/>
      <c r="AQ43" s="256"/>
      <c r="AR43" s="96"/>
    </row>
    <row r="44" spans="1:44" ht="18.75" x14ac:dyDescent="0.3">
      <c r="A44" s="683"/>
      <c r="B44" s="683"/>
      <c r="C44" s="683"/>
      <c r="D44" s="683"/>
      <c r="E44" s="683"/>
      <c r="F44" s="683"/>
      <c r="G44" s="683"/>
      <c r="H44" s="683"/>
      <c r="I44" s="683"/>
      <c r="J44" s="683"/>
      <c r="K44" s="683"/>
      <c r="L44" s="683"/>
      <c r="M44" s="683"/>
      <c r="N44" s="683"/>
      <c r="O44" s="683"/>
      <c r="P44" s="683"/>
      <c r="Q44" s="683"/>
      <c r="R44" s="683"/>
      <c r="S44" s="683"/>
      <c r="T44" s="683"/>
      <c r="U44" s="690" t="s">
        <v>546</v>
      </c>
      <c r="V44" s="691"/>
      <c r="W44" s="692"/>
      <c r="X44" s="693" t="e">
        <f>X43/C5</f>
        <v>#DIV/0!</v>
      </c>
      <c r="Y44" s="693"/>
      <c r="Z44" s="693"/>
      <c r="AA44" s="693" t="e">
        <f>AA43/C5</f>
        <v>#DIV/0!</v>
      </c>
      <c r="AB44" s="693"/>
      <c r="AC44" s="694"/>
      <c r="AD44" s="695" t="e">
        <f>SUM(AG11:AI42)</f>
        <v>#DIV/0!</v>
      </c>
      <c r="AE44" s="696"/>
      <c r="AF44" s="696"/>
      <c r="AG44" s="696"/>
      <c r="AH44" s="696"/>
      <c r="AI44" s="697"/>
      <c r="AK44" s="262"/>
      <c r="AL44" s="96"/>
      <c r="AM44" s="250"/>
      <c r="AN44" s="93"/>
      <c r="AO44" s="96"/>
      <c r="AP44" s="96"/>
      <c r="AQ44" s="256"/>
      <c r="AR44" s="96"/>
    </row>
    <row r="45" spans="1:44" ht="18.75" x14ac:dyDescent="0.3">
      <c r="A45" s="26"/>
      <c r="B45" s="26"/>
      <c r="C45" s="50"/>
      <c r="D45" s="50"/>
      <c r="E45" s="50"/>
      <c r="F45" s="50"/>
      <c r="G45" s="50"/>
      <c r="H45" s="50"/>
      <c r="I45" s="50"/>
      <c r="J45" s="50"/>
      <c r="K45" s="50"/>
      <c r="L45" s="50"/>
      <c r="M45" s="50"/>
      <c r="N45" s="50"/>
      <c r="O45" s="26"/>
      <c r="P45" s="50"/>
      <c r="Q45" s="50"/>
      <c r="R45" s="50"/>
      <c r="S45" s="50"/>
      <c r="T45" s="50"/>
      <c r="U45" s="50"/>
      <c r="V45" s="50"/>
      <c r="W45" s="50"/>
      <c r="X45" s="50"/>
      <c r="Y45" s="50"/>
      <c r="Z45" s="50"/>
      <c r="AA45" s="50"/>
      <c r="AB45" s="50"/>
      <c r="AC45" s="50"/>
      <c r="AD45" s="50"/>
      <c r="AE45" s="50"/>
      <c r="AF45" s="50"/>
      <c r="AG45" s="50"/>
      <c r="AH45" s="50"/>
      <c r="AI45" s="50"/>
      <c r="AK45" s="257"/>
      <c r="AL45" s="257"/>
      <c r="AM45" s="258"/>
      <c r="AN45" s="93"/>
      <c r="AO45" s="96"/>
      <c r="AP45" s="96"/>
      <c r="AQ45" s="96"/>
      <c r="AR45" s="96"/>
    </row>
    <row r="46" spans="1:44" ht="18.75" x14ac:dyDescent="0.3">
      <c r="AK46" s="96"/>
      <c r="AL46" s="96"/>
      <c r="AM46" s="261"/>
      <c r="AN46" s="93"/>
      <c r="AO46" s="96"/>
      <c r="AP46" s="96"/>
      <c r="AQ46" s="256"/>
      <c r="AR46" s="96"/>
    </row>
    <row r="47" spans="1:44" ht="18.75" x14ac:dyDescent="0.3">
      <c r="AK47" s="96"/>
      <c r="AL47" s="96"/>
      <c r="AM47" s="261"/>
      <c r="AN47" s="93"/>
      <c r="AO47" s="96"/>
      <c r="AP47" s="96"/>
      <c r="AQ47" s="256"/>
      <c r="AR47" s="96"/>
    </row>
    <row r="48" spans="1:44" ht="18.75" x14ac:dyDescent="0.3">
      <c r="AK48" s="96"/>
      <c r="AL48" s="96"/>
      <c r="AM48" s="261"/>
      <c r="AN48" s="93"/>
      <c r="AO48" s="96"/>
      <c r="AP48" s="96"/>
      <c r="AQ48" s="256"/>
      <c r="AR48" s="96"/>
    </row>
    <row r="49" spans="37:44" ht="18.75" x14ac:dyDescent="0.3">
      <c r="AK49" s="96"/>
      <c r="AL49" s="96"/>
      <c r="AM49" s="261"/>
      <c r="AN49" s="93"/>
      <c r="AO49" s="96"/>
      <c r="AP49" s="96"/>
      <c r="AQ49" s="256"/>
      <c r="AR49" s="96"/>
    </row>
    <row r="50" spans="37:44" ht="18.75" x14ac:dyDescent="0.3">
      <c r="AK50" s="96"/>
      <c r="AL50" s="96"/>
      <c r="AM50" s="261"/>
      <c r="AN50" s="93"/>
      <c r="AO50" s="96"/>
      <c r="AP50" s="96"/>
      <c r="AQ50" s="256"/>
      <c r="AR50" s="96"/>
    </row>
    <row r="51" spans="37:44" ht="18.75" x14ac:dyDescent="0.3">
      <c r="AK51" s="96"/>
      <c r="AL51" s="96"/>
      <c r="AM51" s="261"/>
      <c r="AN51" s="93"/>
      <c r="AO51" s="96"/>
      <c r="AP51" s="96"/>
      <c r="AQ51" s="256"/>
      <c r="AR51" s="96"/>
    </row>
    <row r="52" spans="37:44" ht="18.75" x14ac:dyDescent="0.3">
      <c r="AK52" s="96"/>
      <c r="AL52" s="96"/>
      <c r="AM52" s="261"/>
      <c r="AN52" s="93"/>
      <c r="AO52" s="96"/>
      <c r="AP52" s="96"/>
      <c r="AQ52" s="256"/>
      <c r="AR52" s="96"/>
    </row>
    <row r="53" spans="37:44" ht="18.75" x14ac:dyDescent="0.3">
      <c r="AK53" s="96"/>
      <c r="AL53" s="96"/>
      <c r="AM53" s="261"/>
      <c r="AN53" s="93"/>
      <c r="AO53" s="96"/>
      <c r="AP53" s="96"/>
      <c r="AQ53" s="256"/>
      <c r="AR53" s="96"/>
    </row>
    <row r="54" spans="37:44" ht="18.75" x14ac:dyDescent="0.3">
      <c r="AK54" s="96"/>
      <c r="AL54" s="93"/>
      <c r="AM54" s="261"/>
      <c r="AN54" s="93"/>
      <c r="AP54" s="96"/>
      <c r="AQ54" s="256"/>
      <c r="AR54" s="96"/>
    </row>
    <row r="55" spans="37:44" x14ac:dyDescent="0.25">
      <c r="AK55" s="248"/>
      <c r="AL55" s="248"/>
      <c r="AM55" s="248"/>
      <c r="AN55" s="248"/>
      <c r="AO55" s="248"/>
    </row>
    <row r="56" spans="37:44" x14ac:dyDescent="0.25">
      <c r="AK56" s="248"/>
      <c r="AL56" s="248"/>
      <c r="AM56" s="248"/>
      <c r="AN56" s="248"/>
      <c r="AO56" s="248"/>
    </row>
    <row r="57" spans="37:44" x14ac:dyDescent="0.25">
      <c r="AK57" s="248"/>
      <c r="AL57" s="248"/>
      <c r="AM57" s="248"/>
      <c r="AN57" s="248"/>
      <c r="AO57" s="248"/>
    </row>
    <row r="58" spans="37:44" x14ac:dyDescent="0.25">
      <c r="AK58" s="248"/>
      <c r="AL58" s="248"/>
      <c r="AM58" s="248"/>
      <c r="AN58" s="248"/>
      <c r="AO58" s="248"/>
    </row>
    <row r="59" spans="37:44" x14ac:dyDescent="0.25">
      <c r="AK59" s="248"/>
      <c r="AL59" s="248"/>
      <c r="AM59" s="248"/>
      <c r="AN59" s="248"/>
      <c r="AO59" s="248"/>
    </row>
    <row r="60" spans="37:44" x14ac:dyDescent="0.25">
      <c r="AK60" s="248"/>
      <c r="AL60" s="248"/>
      <c r="AM60" s="248"/>
      <c r="AN60" s="248"/>
      <c r="AO60" s="248"/>
    </row>
    <row r="61" spans="37:44" x14ac:dyDescent="0.25">
      <c r="AK61" s="248"/>
      <c r="AL61" s="248"/>
      <c r="AM61" s="248"/>
      <c r="AN61" s="248"/>
      <c r="AO61" s="248"/>
    </row>
    <row r="62" spans="37:44" x14ac:dyDescent="0.25">
      <c r="AK62" s="248"/>
      <c r="AL62" s="248"/>
      <c r="AM62" s="248"/>
      <c r="AN62" s="248"/>
      <c r="AO62" s="248"/>
    </row>
    <row r="63" spans="37:44" x14ac:dyDescent="0.25">
      <c r="AK63" s="248"/>
      <c r="AL63" s="248"/>
      <c r="AM63" s="248"/>
      <c r="AN63" s="248"/>
      <c r="AO63" s="248"/>
    </row>
    <row r="64" spans="37:44" x14ac:dyDescent="0.25">
      <c r="AK64" s="248"/>
      <c r="AL64" s="248"/>
      <c r="AM64" s="248"/>
      <c r="AN64" s="248"/>
      <c r="AO64" s="248"/>
    </row>
    <row r="65" spans="37:41" x14ac:dyDescent="0.25">
      <c r="AK65" s="248"/>
      <c r="AL65" s="248"/>
      <c r="AM65" s="248"/>
      <c r="AN65" s="248"/>
      <c r="AO65" s="248"/>
    </row>
    <row r="66" spans="37:41" x14ac:dyDescent="0.25">
      <c r="AK66" s="248"/>
      <c r="AL66" s="248"/>
      <c r="AM66" s="248"/>
      <c r="AN66" s="248"/>
      <c r="AO66" s="248"/>
    </row>
    <row r="67" spans="37:41" x14ac:dyDescent="0.25">
      <c r="AK67" s="248"/>
      <c r="AL67" s="248"/>
      <c r="AM67" s="248"/>
      <c r="AN67" s="248"/>
      <c r="AO67" s="248"/>
    </row>
    <row r="68" spans="37:41" x14ac:dyDescent="0.25">
      <c r="AK68" s="248"/>
      <c r="AL68" s="248"/>
      <c r="AM68" s="248"/>
      <c r="AN68" s="248"/>
      <c r="AO68" s="248"/>
    </row>
    <row r="69" spans="37:41" x14ac:dyDescent="0.25">
      <c r="AK69" s="248"/>
      <c r="AL69" s="248"/>
      <c r="AM69" s="248"/>
      <c r="AN69" s="248"/>
      <c r="AO69" s="248"/>
    </row>
    <row r="70" spans="37:41" x14ac:dyDescent="0.25">
      <c r="AK70" s="248"/>
      <c r="AL70" s="248"/>
      <c r="AM70" s="248"/>
      <c r="AN70" s="248"/>
      <c r="AO70" s="248"/>
    </row>
    <row r="71" spans="37:41" x14ac:dyDescent="0.25">
      <c r="AK71" s="248"/>
      <c r="AL71" s="248"/>
      <c r="AM71" s="248"/>
      <c r="AN71" s="248"/>
      <c r="AO71" s="248"/>
    </row>
    <row r="72" spans="37:41" x14ac:dyDescent="0.25">
      <c r="AK72" s="248"/>
      <c r="AL72" s="248"/>
      <c r="AM72" s="248"/>
      <c r="AN72" s="248"/>
      <c r="AO72" s="248"/>
    </row>
    <row r="73" spans="37:41" x14ac:dyDescent="0.25">
      <c r="AK73" s="248"/>
      <c r="AL73" s="248"/>
      <c r="AM73" s="248"/>
      <c r="AN73" s="248"/>
      <c r="AO73" s="248"/>
    </row>
    <row r="74" spans="37:41" x14ac:dyDescent="0.25">
      <c r="AK74" s="248"/>
      <c r="AL74" s="248"/>
      <c r="AM74" s="248"/>
      <c r="AN74" s="248"/>
      <c r="AO74" s="248"/>
    </row>
    <row r="75" spans="37:41" x14ac:dyDescent="0.25">
      <c r="AK75" s="248"/>
      <c r="AL75" s="248"/>
      <c r="AM75" s="248"/>
      <c r="AN75" s="248"/>
      <c r="AO75" s="248"/>
    </row>
    <row r="76" spans="37:41" x14ac:dyDescent="0.25">
      <c r="AK76" s="248"/>
      <c r="AL76" s="248"/>
      <c r="AM76" s="248"/>
      <c r="AN76" s="248"/>
      <c r="AO76" s="248"/>
    </row>
    <row r="77" spans="37:41" x14ac:dyDescent="0.25">
      <c r="AK77" s="248"/>
      <c r="AL77" s="248"/>
      <c r="AM77" s="248"/>
      <c r="AN77" s="248"/>
      <c r="AO77" s="248"/>
    </row>
    <row r="78" spans="37:41" x14ac:dyDescent="0.25">
      <c r="AK78" s="248"/>
      <c r="AL78" s="248"/>
      <c r="AM78" s="248"/>
      <c r="AN78" s="248"/>
      <c r="AO78" s="248"/>
    </row>
    <row r="79" spans="37:41" x14ac:dyDescent="0.25">
      <c r="AK79" s="248"/>
      <c r="AL79" s="248"/>
      <c r="AM79" s="248"/>
      <c r="AN79" s="248"/>
      <c r="AO79" s="248"/>
    </row>
    <row r="80" spans="37:41" x14ac:dyDescent="0.25">
      <c r="AK80" s="248"/>
      <c r="AL80" s="248"/>
      <c r="AM80" s="248"/>
      <c r="AN80" s="248"/>
      <c r="AO80" s="248"/>
    </row>
  </sheetData>
  <sheetProtection sheet="1" objects="1" scenarios="1"/>
  <mergeCells count="419">
    <mergeCell ref="A1:I1"/>
    <mergeCell ref="K1:P1"/>
    <mergeCell ref="Q1:V1"/>
    <mergeCell ref="X1:AC1"/>
    <mergeCell ref="AD1:AI1"/>
    <mergeCell ref="A2:B2"/>
    <mergeCell ref="C2:I2"/>
    <mergeCell ref="K2:P2"/>
    <mergeCell ref="Q2:V2"/>
    <mergeCell ref="X2:AC2"/>
    <mergeCell ref="A4:B4"/>
    <mergeCell ref="C4:I4"/>
    <mergeCell ref="K4:P4"/>
    <mergeCell ref="Q4:V4"/>
    <mergeCell ref="X4:AC4"/>
    <mergeCell ref="AD4:AI4"/>
    <mergeCell ref="AD2:AI2"/>
    <mergeCell ref="A3:B3"/>
    <mergeCell ref="C3:I3"/>
    <mergeCell ref="K3:P3"/>
    <mergeCell ref="Q3:V3"/>
    <mergeCell ref="X3:AC3"/>
    <mergeCell ref="AD3:AI3"/>
    <mergeCell ref="A6:B6"/>
    <mergeCell ref="C6:I6"/>
    <mergeCell ref="K6:P6"/>
    <mergeCell ref="Q6:V6"/>
    <mergeCell ref="X6:AC6"/>
    <mergeCell ref="AD6:AI6"/>
    <mergeCell ref="A5:B5"/>
    <mergeCell ref="C5:I5"/>
    <mergeCell ref="K5:P5"/>
    <mergeCell ref="Q5:V5"/>
    <mergeCell ref="X5:AC5"/>
    <mergeCell ref="AD5:AI5"/>
    <mergeCell ref="A8:I8"/>
    <mergeCell ref="K8:T8"/>
    <mergeCell ref="U8:Z8"/>
    <mergeCell ref="AA8:AC8"/>
    <mergeCell ref="AD8:AI8"/>
    <mergeCell ref="A9:AI9"/>
    <mergeCell ref="A7:B7"/>
    <mergeCell ref="C7:I7"/>
    <mergeCell ref="K7:P7"/>
    <mergeCell ref="Q7:V7"/>
    <mergeCell ref="X7:AC7"/>
    <mergeCell ref="AD7:AI7"/>
    <mergeCell ref="C11:E11"/>
    <mergeCell ref="F11:H11"/>
    <mergeCell ref="I11:K11"/>
    <mergeCell ref="L11:N11"/>
    <mergeCell ref="O11:Q11"/>
    <mergeCell ref="C10:E10"/>
    <mergeCell ref="F10:H10"/>
    <mergeCell ref="I10:K10"/>
    <mergeCell ref="L10:N10"/>
    <mergeCell ref="O10:Q10"/>
    <mergeCell ref="R11:T11"/>
    <mergeCell ref="U11:W11"/>
    <mergeCell ref="X11:Z11"/>
    <mergeCell ref="AA11:AC11"/>
    <mergeCell ref="AD11:AF11"/>
    <mergeCell ref="AG11:AI11"/>
    <mergeCell ref="U10:W10"/>
    <mergeCell ref="X10:Z10"/>
    <mergeCell ref="AA10:AC10"/>
    <mergeCell ref="AD10:AF10"/>
    <mergeCell ref="AG10:AI10"/>
    <mergeCell ref="R10:T10"/>
    <mergeCell ref="C13:E13"/>
    <mergeCell ref="F13:H13"/>
    <mergeCell ref="I13:K13"/>
    <mergeCell ref="L13:N13"/>
    <mergeCell ref="O13:Q13"/>
    <mergeCell ref="C12:E12"/>
    <mergeCell ref="F12:H12"/>
    <mergeCell ref="I12:K12"/>
    <mergeCell ref="L12:N12"/>
    <mergeCell ref="O12:Q12"/>
    <mergeCell ref="R13:T13"/>
    <mergeCell ref="U13:W13"/>
    <mergeCell ref="X13:Z13"/>
    <mergeCell ref="AA13:AC13"/>
    <mergeCell ref="AD13:AF13"/>
    <mergeCell ref="AG13:AI13"/>
    <mergeCell ref="U12:W12"/>
    <mergeCell ref="X12:Z12"/>
    <mergeCell ref="AA12:AC12"/>
    <mergeCell ref="AD12:AF12"/>
    <mergeCell ref="AG12:AI12"/>
    <mergeCell ref="R12:T12"/>
    <mergeCell ref="C15:E15"/>
    <mergeCell ref="F15:H15"/>
    <mergeCell ref="I15:K15"/>
    <mergeCell ref="L15:N15"/>
    <mergeCell ref="O15:Q15"/>
    <mergeCell ref="C14:E14"/>
    <mergeCell ref="F14:H14"/>
    <mergeCell ref="I14:K14"/>
    <mergeCell ref="L14:N14"/>
    <mergeCell ref="O14:Q14"/>
    <mergeCell ref="R15:T15"/>
    <mergeCell ref="U15:W15"/>
    <mergeCell ref="X15:Z15"/>
    <mergeCell ref="AA15:AC15"/>
    <mergeCell ref="AD15:AF15"/>
    <mergeCell ref="AG15:AI15"/>
    <mergeCell ref="U14:W14"/>
    <mergeCell ref="X14:Z14"/>
    <mergeCell ref="AA14:AC14"/>
    <mergeCell ref="AD14:AF14"/>
    <mergeCell ref="AG14:AI14"/>
    <mergeCell ref="R14:T14"/>
    <mergeCell ref="C17:E17"/>
    <mergeCell ref="F17:H17"/>
    <mergeCell ref="I17:K17"/>
    <mergeCell ref="L17:N17"/>
    <mergeCell ref="O17:Q17"/>
    <mergeCell ref="C16:E16"/>
    <mergeCell ref="F16:H16"/>
    <mergeCell ref="I16:K16"/>
    <mergeCell ref="L16:N16"/>
    <mergeCell ref="O16:Q16"/>
    <mergeCell ref="R17:T17"/>
    <mergeCell ref="U17:W17"/>
    <mergeCell ref="X17:Z17"/>
    <mergeCell ref="AA17:AC17"/>
    <mergeCell ref="AD17:AF17"/>
    <mergeCell ref="AG17:AI17"/>
    <mergeCell ref="U16:W16"/>
    <mergeCell ref="X16:Z16"/>
    <mergeCell ref="AA16:AC16"/>
    <mergeCell ref="AD16:AF16"/>
    <mergeCell ref="AG16:AI16"/>
    <mergeCell ref="R16:T16"/>
    <mergeCell ref="C19:E19"/>
    <mergeCell ref="F19:H19"/>
    <mergeCell ref="I19:K19"/>
    <mergeCell ref="L19:N19"/>
    <mergeCell ref="O19:Q19"/>
    <mergeCell ref="C18:E18"/>
    <mergeCell ref="F18:H18"/>
    <mergeCell ref="I18:K18"/>
    <mergeCell ref="L18:N18"/>
    <mergeCell ref="O18:Q18"/>
    <mergeCell ref="R19:T19"/>
    <mergeCell ref="U19:W19"/>
    <mergeCell ref="X19:Z19"/>
    <mergeCell ref="AA19:AC19"/>
    <mergeCell ref="AD19:AF19"/>
    <mergeCell ref="AG19:AI19"/>
    <mergeCell ref="U18:W18"/>
    <mergeCell ref="X18:Z18"/>
    <mergeCell ref="AA18:AC18"/>
    <mergeCell ref="AD18:AF18"/>
    <mergeCell ref="AG18:AI18"/>
    <mergeCell ref="R18:T18"/>
    <mergeCell ref="C21:E21"/>
    <mergeCell ref="F21:H21"/>
    <mergeCell ref="I21:K21"/>
    <mergeCell ref="L21:N21"/>
    <mergeCell ref="O21:Q21"/>
    <mergeCell ref="C20:E20"/>
    <mergeCell ref="F20:H20"/>
    <mergeCell ref="I20:K20"/>
    <mergeCell ref="L20:N20"/>
    <mergeCell ref="O20:Q20"/>
    <mergeCell ref="R21:T21"/>
    <mergeCell ref="U21:W21"/>
    <mergeCell ref="X21:Z21"/>
    <mergeCell ref="AA21:AC21"/>
    <mergeCell ref="AD21:AF21"/>
    <mergeCell ref="AG21:AI21"/>
    <mergeCell ref="U20:W20"/>
    <mergeCell ref="X20:Z20"/>
    <mergeCell ref="AA20:AC20"/>
    <mergeCell ref="AD20:AF20"/>
    <mergeCell ref="AG20:AI20"/>
    <mergeCell ref="R20:T20"/>
    <mergeCell ref="C23:E23"/>
    <mergeCell ref="F23:H23"/>
    <mergeCell ref="I23:K23"/>
    <mergeCell ref="L23:N23"/>
    <mergeCell ref="O23:Q23"/>
    <mergeCell ref="C22:E22"/>
    <mergeCell ref="F22:H22"/>
    <mergeCell ref="I22:K22"/>
    <mergeCell ref="L22:N22"/>
    <mergeCell ref="O22:Q22"/>
    <mergeCell ref="R23:T23"/>
    <mergeCell ref="U23:W23"/>
    <mergeCell ref="X23:Z23"/>
    <mergeCell ref="AA23:AC23"/>
    <mergeCell ref="AD23:AF23"/>
    <mergeCell ref="AG23:AI23"/>
    <mergeCell ref="U22:W22"/>
    <mergeCell ref="X22:Z22"/>
    <mergeCell ref="AA22:AC22"/>
    <mergeCell ref="AD22:AF22"/>
    <mergeCell ref="AG22:AI22"/>
    <mergeCell ref="R22:T22"/>
    <mergeCell ref="C25:E25"/>
    <mergeCell ref="F25:H25"/>
    <mergeCell ref="I25:K25"/>
    <mergeCell ref="L25:N25"/>
    <mergeCell ref="O25:Q25"/>
    <mergeCell ref="C24:E24"/>
    <mergeCell ref="F24:H24"/>
    <mergeCell ref="I24:K24"/>
    <mergeCell ref="L24:N24"/>
    <mergeCell ref="O24:Q24"/>
    <mergeCell ref="R25:T25"/>
    <mergeCell ref="U25:W25"/>
    <mergeCell ref="X25:Z25"/>
    <mergeCell ref="AA25:AC25"/>
    <mergeCell ref="AD25:AF25"/>
    <mergeCell ref="AG25:AI25"/>
    <mergeCell ref="U24:W24"/>
    <mergeCell ref="X24:Z24"/>
    <mergeCell ref="AA24:AC24"/>
    <mergeCell ref="AD24:AF24"/>
    <mergeCell ref="AG24:AI24"/>
    <mergeCell ref="R24:T24"/>
    <mergeCell ref="C27:E27"/>
    <mergeCell ref="F27:H27"/>
    <mergeCell ref="I27:K27"/>
    <mergeCell ref="L27:N27"/>
    <mergeCell ref="O27:Q27"/>
    <mergeCell ref="C26:E26"/>
    <mergeCell ref="F26:H26"/>
    <mergeCell ref="I26:K26"/>
    <mergeCell ref="L26:N26"/>
    <mergeCell ref="O26:Q26"/>
    <mergeCell ref="R27:T27"/>
    <mergeCell ref="U27:W27"/>
    <mergeCell ref="X27:Z27"/>
    <mergeCell ref="AA27:AC27"/>
    <mergeCell ref="AD27:AF27"/>
    <mergeCell ref="AG27:AI27"/>
    <mergeCell ref="U26:W26"/>
    <mergeCell ref="X26:Z26"/>
    <mergeCell ref="AA26:AC26"/>
    <mergeCell ref="AD26:AF26"/>
    <mergeCell ref="AG26:AI26"/>
    <mergeCell ref="R26:T26"/>
    <mergeCell ref="C29:E29"/>
    <mergeCell ref="F29:H29"/>
    <mergeCell ref="I29:K29"/>
    <mergeCell ref="L29:N29"/>
    <mergeCell ref="O29:Q29"/>
    <mergeCell ref="C28:E28"/>
    <mergeCell ref="F28:H28"/>
    <mergeCell ref="I28:K28"/>
    <mergeCell ref="L28:N28"/>
    <mergeCell ref="O28:Q28"/>
    <mergeCell ref="R29:T29"/>
    <mergeCell ref="U29:W29"/>
    <mergeCell ref="X29:Z29"/>
    <mergeCell ref="AA29:AC29"/>
    <mergeCell ref="AD29:AF29"/>
    <mergeCell ref="AG29:AI29"/>
    <mergeCell ref="U28:W28"/>
    <mergeCell ref="X28:Z28"/>
    <mergeCell ref="AA28:AC28"/>
    <mergeCell ref="AD28:AF28"/>
    <mergeCell ref="AG28:AI28"/>
    <mergeCell ref="R28:T28"/>
    <mergeCell ref="C31:E31"/>
    <mergeCell ref="F31:H31"/>
    <mergeCell ref="I31:K31"/>
    <mergeCell ref="L31:N31"/>
    <mergeCell ref="O31:Q31"/>
    <mergeCell ref="C30:E30"/>
    <mergeCell ref="F30:H30"/>
    <mergeCell ref="I30:K30"/>
    <mergeCell ref="L30:N30"/>
    <mergeCell ref="O30:Q30"/>
    <mergeCell ref="R31:T31"/>
    <mergeCell ref="U31:W31"/>
    <mergeCell ref="X31:Z31"/>
    <mergeCell ref="AA31:AC31"/>
    <mergeCell ref="AD31:AF31"/>
    <mergeCell ref="AG31:AI31"/>
    <mergeCell ref="U30:W30"/>
    <mergeCell ref="X30:Z30"/>
    <mergeCell ref="AA30:AC30"/>
    <mergeCell ref="AD30:AF30"/>
    <mergeCell ref="AG30:AI30"/>
    <mergeCell ref="R30:T30"/>
    <mergeCell ref="C33:E33"/>
    <mergeCell ref="F33:H33"/>
    <mergeCell ref="I33:K33"/>
    <mergeCell ref="L33:N33"/>
    <mergeCell ref="O33:Q33"/>
    <mergeCell ref="C32:E32"/>
    <mergeCell ref="F32:H32"/>
    <mergeCell ref="I32:K32"/>
    <mergeCell ref="L32:N32"/>
    <mergeCell ref="O32:Q32"/>
    <mergeCell ref="R33:T33"/>
    <mergeCell ref="U33:W33"/>
    <mergeCell ref="X33:Z33"/>
    <mergeCell ref="AA33:AC33"/>
    <mergeCell ref="AD33:AF33"/>
    <mergeCell ref="AG33:AI33"/>
    <mergeCell ref="U32:W32"/>
    <mergeCell ref="X32:Z32"/>
    <mergeCell ref="AA32:AC32"/>
    <mergeCell ref="AD32:AF32"/>
    <mergeCell ref="AG32:AI32"/>
    <mergeCell ref="R32:T32"/>
    <mergeCell ref="C35:E35"/>
    <mergeCell ref="F35:H35"/>
    <mergeCell ref="I35:K35"/>
    <mergeCell ref="L35:N35"/>
    <mergeCell ref="O35:Q35"/>
    <mergeCell ref="C34:E34"/>
    <mergeCell ref="F34:H34"/>
    <mergeCell ref="I34:K34"/>
    <mergeCell ref="L34:N34"/>
    <mergeCell ref="O34:Q34"/>
    <mergeCell ref="R35:T35"/>
    <mergeCell ref="U35:W35"/>
    <mergeCell ref="X35:Z35"/>
    <mergeCell ref="AA35:AC35"/>
    <mergeCell ref="AD35:AF35"/>
    <mergeCell ref="AG35:AI35"/>
    <mergeCell ref="U34:W34"/>
    <mergeCell ref="X34:Z34"/>
    <mergeCell ref="AA34:AC34"/>
    <mergeCell ref="AD34:AF34"/>
    <mergeCell ref="AG34:AI34"/>
    <mergeCell ref="R34:T34"/>
    <mergeCell ref="C37:E37"/>
    <mergeCell ref="F37:H37"/>
    <mergeCell ref="I37:K37"/>
    <mergeCell ref="L37:N37"/>
    <mergeCell ref="O37:Q37"/>
    <mergeCell ref="C36:E36"/>
    <mergeCell ref="F36:H36"/>
    <mergeCell ref="I36:K36"/>
    <mergeCell ref="L36:N36"/>
    <mergeCell ref="O36:Q36"/>
    <mergeCell ref="R37:T37"/>
    <mergeCell ref="U37:W37"/>
    <mergeCell ref="X37:Z37"/>
    <mergeCell ref="AA37:AC37"/>
    <mergeCell ref="AD37:AF37"/>
    <mergeCell ref="AG37:AI37"/>
    <mergeCell ref="U36:W36"/>
    <mergeCell ref="X36:Z36"/>
    <mergeCell ref="AA36:AC36"/>
    <mergeCell ref="AD36:AF36"/>
    <mergeCell ref="AG36:AI36"/>
    <mergeCell ref="R36:T36"/>
    <mergeCell ref="C39:E39"/>
    <mergeCell ref="F39:H39"/>
    <mergeCell ref="I39:K39"/>
    <mergeCell ref="L39:N39"/>
    <mergeCell ref="O39:Q39"/>
    <mergeCell ref="C38:E38"/>
    <mergeCell ref="F38:H38"/>
    <mergeCell ref="I38:K38"/>
    <mergeCell ref="L38:N38"/>
    <mergeCell ref="O38:Q38"/>
    <mergeCell ref="R39:T39"/>
    <mergeCell ref="U39:W39"/>
    <mergeCell ref="X39:Z39"/>
    <mergeCell ref="AA39:AC39"/>
    <mergeCell ref="AD39:AF39"/>
    <mergeCell ref="AG39:AI39"/>
    <mergeCell ref="U38:W38"/>
    <mergeCell ref="X38:Z38"/>
    <mergeCell ref="AA38:AC38"/>
    <mergeCell ref="AD38:AF38"/>
    <mergeCell ref="AG38:AI38"/>
    <mergeCell ref="R38:T38"/>
    <mergeCell ref="C41:E41"/>
    <mergeCell ref="F41:H41"/>
    <mergeCell ref="I41:K41"/>
    <mergeCell ref="L41:N41"/>
    <mergeCell ref="O41:Q41"/>
    <mergeCell ref="C40:E40"/>
    <mergeCell ref="F40:H40"/>
    <mergeCell ref="I40:K40"/>
    <mergeCell ref="L40:N40"/>
    <mergeCell ref="O40:Q40"/>
    <mergeCell ref="R41:T41"/>
    <mergeCell ref="U41:W41"/>
    <mergeCell ref="X41:Z41"/>
    <mergeCell ref="AA41:AC41"/>
    <mergeCell ref="AD41:AF41"/>
    <mergeCell ref="AG41:AI41"/>
    <mergeCell ref="U40:W40"/>
    <mergeCell ref="X40:Z40"/>
    <mergeCell ref="AA40:AC40"/>
    <mergeCell ref="AD40:AF40"/>
    <mergeCell ref="AG40:AI40"/>
    <mergeCell ref="R40:T40"/>
    <mergeCell ref="A43:T44"/>
    <mergeCell ref="U43:W43"/>
    <mergeCell ref="X43:Z43"/>
    <mergeCell ref="AA43:AC43"/>
    <mergeCell ref="AD43:AI43"/>
    <mergeCell ref="C42:E42"/>
    <mergeCell ref="F42:H42"/>
    <mergeCell ref="I42:K42"/>
    <mergeCell ref="L42:N42"/>
    <mergeCell ref="O42:Q42"/>
    <mergeCell ref="R42:T42"/>
    <mergeCell ref="U44:W44"/>
    <mergeCell ref="X44:Z44"/>
    <mergeCell ref="AA44:AC44"/>
    <mergeCell ref="AD44:AI44"/>
    <mergeCell ref="U42:W42"/>
    <mergeCell ref="X42:Z42"/>
    <mergeCell ref="AA42:AC42"/>
    <mergeCell ref="AD42:AF42"/>
    <mergeCell ref="AG42:AI42"/>
  </mergeCells>
  <conditionalFormatting sqref="AD8">
    <cfRule type="containsText" dxfId="3" priority="1" operator="containsText" text="decrease">
      <formula>NOT(ISERROR(SEARCH("decrease",AD8)))</formula>
    </cfRule>
    <cfRule type="containsText" dxfId="2" priority="2" operator="containsText" text="increase">
      <formula>NOT(ISERROR(SEARCH("increase",AD8)))</formula>
    </cfRule>
  </conditionalFormatting>
  <pageMargins left="0.25" right="0.25" top="0.75" bottom="0.75" header="0.3" footer="0.3"/>
  <pageSetup orientation="portrait" r:id="rId1"/>
  <headerFooter>
    <oddHeader>&amp;C&amp;16Daily Cash and Inventory Report&amp;R&amp;14&amp;D</oddHeader>
    <oddFooter>&amp;L©MooreBetterPerformance -2017</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F80"/>
  <sheetViews>
    <sheetView topLeftCell="A31" workbookViewId="0">
      <selection activeCell="AA44" sqref="AA44:AC44"/>
    </sheetView>
  </sheetViews>
  <sheetFormatPr defaultColWidth="2.42578125" defaultRowHeight="15" x14ac:dyDescent="0.25"/>
  <cols>
    <col min="1" max="1" width="13.5703125" style="19" customWidth="1"/>
    <col min="2" max="2" width="7.5703125" style="19" customWidth="1"/>
    <col min="3" max="14" width="2.42578125" style="19"/>
    <col min="15" max="15" width="2.42578125" style="19" customWidth="1"/>
    <col min="16" max="18" width="2.42578125" style="19"/>
    <col min="19" max="20" width="2.42578125" style="19" customWidth="1"/>
    <col min="21" max="24" width="2.42578125" style="19"/>
    <col min="25" max="25" width="2.42578125" style="19" customWidth="1"/>
    <col min="26" max="26" width="2.42578125" style="19"/>
    <col min="27" max="27" width="2.42578125" style="19" customWidth="1"/>
    <col min="28" max="31" width="2.42578125" style="19"/>
    <col min="32" max="33" width="2.42578125" style="19" customWidth="1"/>
    <col min="34" max="36" width="2.42578125" style="19"/>
    <col min="37" max="44" width="13.5703125" style="26" customWidth="1"/>
    <col min="45" max="84" width="2.42578125" style="26"/>
    <col min="85" max="16384" width="2.42578125" style="19"/>
  </cols>
  <sheetData>
    <row r="1" spans="1:76" ht="21" x14ac:dyDescent="0.35">
      <c r="A1" s="461" t="s">
        <v>189</v>
      </c>
      <c r="B1" s="461"/>
      <c r="C1" s="461"/>
      <c r="D1" s="461"/>
      <c r="E1" s="461"/>
      <c r="F1" s="461"/>
      <c r="G1" s="461"/>
      <c r="H1" s="461"/>
      <c r="I1" s="461"/>
      <c r="J1" s="242"/>
      <c r="K1" s="462" t="s">
        <v>530</v>
      </c>
      <c r="L1" s="463"/>
      <c r="M1" s="463"/>
      <c r="N1" s="463"/>
      <c r="O1" s="463"/>
      <c r="P1" s="464"/>
      <c r="Q1" s="453" t="s">
        <v>531</v>
      </c>
      <c r="R1" s="454"/>
      <c r="S1" s="454"/>
      <c r="T1" s="454"/>
      <c r="U1" s="454"/>
      <c r="V1" s="455"/>
      <c r="W1" s="246"/>
      <c r="X1" s="462" t="s">
        <v>530</v>
      </c>
      <c r="Y1" s="463"/>
      <c r="Z1" s="463"/>
      <c r="AA1" s="463"/>
      <c r="AB1" s="463"/>
      <c r="AC1" s="464"/>
      <c r="AD1" s="453" t="s">
        <v>531</v>
      </c>
      <c r="AE1" s="454"/>
      <c r="AF1" s="454"/>
      <c r="AG1" s="454"/>
      <c r="AH1" s="454"/>
      <c r="AI1" s="455"/>
      <c r="BB1" s="252"/>
      <c r="BC1" s="252"/>
      <c r="BD1" s="252"/>
      <c r="BE1" s="252"/>
      <c r="BF1" s="252"/>
      <c r="BG1" s="252"/>
      <c r="BH1" s="252"/>
      <c r="BI1" s="252"/>
      <c r="BJ1" s="252"/>
      <c r="BK1" s="252"/>
      <c r="BN1" s="241"/>
      <c r="BO1" s="240"/>
      <c r="BP1" s="240"/>
      <c r="BQ1" s="240"/>
      <c r="BR1" s="240"/>
      <c r="BS1" s="240"/>
      <c r="BT1" s="240"/>
      <c r="BU1" s="240"/>
      <c r="BV1" s="240"/>
      <c r="BW1" s="240"/>
    </row>
    <row r="2" spans="1:76" ht="21" customHeight="1" x14ac:dyDescent="0.3">
      <c r="A2" s="658" t="s">
        <v>528</v>
      </c>
      <c r="B2" s="658"/>
      <c r="C2" s="701">
        <v>0.06</v>
      </c>
      <c r="D2" s="701"/>
      <c r="E2" s="701"/>
      <c r="F2" s="701"/>
      <c r="G2" s="701"/>
      <c r="H2" s="701"/>
      <c r="I2" s="701"/>
      <c r="K2" s="466" t="s">
        <v>550</v>
      </c>
      <c r="L2" s="466"/>
      <c r="M2" s="466"/>
      <c r="N2" s="466"/>
      <c r="O2" s="466"/>
      <c r="P2" s="466"/>
      <c r="Q2" s="700">
        <v>4.87</v>
      </c>
      <c r="R2" s="700"/>
      <c r="S2" s="700"/>
      <c r="T2" s="700"/>
      <c r="U2" s="700"/>
      <c r="V2" s="700"/>
      <c r="W2" s="238"/>
      <c r="X2" s="466"/>
      <c r="Y2" s="466"/>
      <c r="Z2" s="466"/>
      <c r="AA2" s="466"/>
      <c r="AB2" s="466"/>
      <c r="AC2" s="466"/>
      <c r="AD2" s="700"/>
      <c r="AE2" s="700"/>
      <c r="AF2" s="700"/>
      <c r="AG2" s="700"/>
      <c r="AH2" s="700"/>
      <c r="AI2" s="700"/>
      <c r="BB2" s="238"/>
      <c r="BC2" s="238"/>
      <c r="BD2" s="238"/>
      <c r="BE2" s="238"/>
      <c r="BF2" s="238"/>
      <c r="BG2" s="50"/>
      <c r="BH2" s="50"/>
      <c r="BI2" s="50"/>
      <c r="BJ2" s="251"/>
      <c r="BK2" s="251"/>
      <c r="BN2" s="238"/>
      <c r="BO2" s="238"/>
      <c r="BP2" s="238"/>
      <c r="BQ2" s="238"/>
      <c r="BR2" s="238"/>
      <c r="BS2" s="50"/>
      <c r="BT2" s="50"/>
      <c r="BU2" s="50"/>
      <c r="BV2" s="251"/>
      <c r="BW2" s="251"/>
    </row>
    <row r="3" spans="1:76" ht="18.75" x14ac:dyDescent="0.3">
      <c r="A3" s="658" t="s">
        <v>187</v>
      </c>
      <c r="B3" s="658"/>
      <c r="C3" s="700">
        <v>707</v>
      </c>
      <c r="D3" s="700"/>
      <c r="E3" s="700"/>
      <c r="F3" s="700"/>
      <c r="G3" s="700"/>
      <c r="H3" s="700"/>
      <c r="I3" s="700"/>
      <c r="J3" s="26"/>
      <c r="K3" s="466" t="s">
        <v>551</v>
      </c>
      <c r="L3" s="466"/>
      <c r="M3" s="466"/>
      <c r="N3" s="466"/>
      <c r="O3" s="466"/>
      <c r="P3" s="466"/>
      <c r="Q3" s="700">
        <v>598.4</v>
      </c>
      <c r="R3" s="700"/>
      <c r="S3" s="700"/>
      <c r="T3" s="700"/>
      <c r="U3" s="700"/>
      <c r="V3" s="700"/>
      <c r="W3" s="238"/>
      <c r="X3" s="466"/>
      <c r="Y3" s="466"/>
      <c r="Z3" s="466"/>
      <c r="AA3" s="466"/>
      <c r="AB3" s="466"/>
      <c r="AC3" s="466"/>
      <c r="AD3" s="700"/>
      <c r="AE3" s="700"/>
      <c r="AF3" s="700"/>
      <c r="AG3" s="700"/>
      <c r="AH3" s="700"/>
      <c r="AI3" s="700"/>
      <c r="BB3" s="50"/>
      <c r="BC3" s="50"/>
      <c r="BD3" s="50"/>
      <c r="BE3" s="50"/>
      <c r="BF3" s="50"/>
      <c r="BG3" s="50"/>
      <c r="BH3" s="50"/>
      <c r="BI3" s="50"/>
      <c r="BJ3" s="247"/>
      <c r="BK3" s="50"/>
      <c r="BN3" s="50"/>
      <c r="BO3" s="50"/>
      <c r="BP3" s="50"/>
      <c r="BQ3" s="50"/>
      <c r="BR3" s="50"/>
      <c r="BS3" s="50"/>
      <c r="BT3" s="50"/>
      <c r="BU3" s="50"/>
      <c r="BV3" s="247"/>
      <c r="BW3" s="50"/>
    </row>
    <row r="4" spans="1:76" ht="18.75" x14ac:dyDescent="0.3">
      <c r="A4" s="658" t="s">
        <v>36</v>
      </c>
      <c r="B4" s="658"/>
      <c r="C4" s="661">
        <f>C3-C5</f>
        <v>40.018867924528308</v>
      </c>
      <c r="D4" s="661"/>
      <c r="E4" s="661"/>
      <c r="F4" s="661"/>
      <c r="G4" s="661"/>
      <c r="H4" s="661"/>
      <c r="I4" s="661"/>
      <c r="J4" s="26"/>
      <c r="K4" s="466" t="s">
        <v>552</v>
      </c>
      <c r="L4" s="466"/>
      <c r="M4" s="466"/>
      <c r="N4" s="466"/>
      <c r="O4" s="466"/>
      <c r="P4" s="466"/>
      <c r="Q4" s="700">
        <v>15</v>
      </c>
      <c r="R4" s="700"/>
      <c r="S4" s="700"/>
      <c r="T4" s="700"/>
      <c r="U4" s="700"/>
      <c r="V4" s="700"/>
      <c r="W4" s="238"/>
      <c r="X4" s="466"/>
      <c r="Y4" s="466"/>
      <c r="Z4" s="466"/>
      <c r="AA4" s="466"/>
      <c r="AB4" s="466"/>
      <c r="AC4" s="466"/>
      <c r="AD4" s="700"/>
      <c r="AE4" s="700"/>
      <c r="AF4" s="700"/>
      <c r="AG4" s="700"/>
      <c r="AH4" s="700"/>
      <c r="AI4" s="700"/>
      <c r="BB4" s="50"/>
      <c r="BC4" s="50"/>
      <c r="BD4" s="50"/>
      <c r="BE4" s="50"/>
      <c r="BF4" s="50"/>
      <c r="BG4" s="50"/>
      <c r="BH4" s="50"/>
      <c r="BI4" s="50"/>
      <c r="BJ4" s="247"/>
      <c r="BK4" s="50"/>
      <c r="BN4" s="50"/>
      <c r="BO4" s="50"/>
      <c r="BP4" s="50"/>
      <c r="BQ4" s="50"/>
      <c r="BR4" s="50"/>
      <c r="BS4" s="50"/>
      <c r="BT4" s="50"/>
      <c r="BU4" s="50"/>
      <c r="BV4" s="50"/>
      <c r="BW4" s="50"/>
    </row>
    <row r="5" spans="1:76" ht="18.75" x14ac:dyDescent="0.3">
      <c r="A5" s="658" t="s">
        <v>188</v>
      </c>
      <c r="B5" s="658"/>
      <c r="C5" s="663">
        <f>C3/(1+C2)</f>
        <v>666.98113207547169</v>
      </c>
      <c r="D5" s="663"/>
      <c r="E5" s="663"/>
      <c r="F5" s="663"/>
      <c r="G5" s="663"/>
      <c r="H5" s="663"/>
      <c r="I5" s="663"/>
      <c r="J5" s="26"/>
      <c r="K5" s="466" t="s">
        <v>553</v>
      </c>
      <c r="L5" s="466"/>
      <c r="M5" s="466"/>
      <c r="N5" s="466"/>
      <c r="O5" s="466"/>
      <c r="P5" s="466"/>
      <c r="Q5" s="700">
        <v>14.88</v>
      </c>
      <c r="R5" s="700"/>
      <c r="S5" s="700"/>
      <c r="T5" s="700"/>
      <c r="U5" s="700"/>
      <c r="V5" s="700"/>
      <c r="W5" s="237"/>
      <c r="X5" s="466"/>
      <c r="Y5" s="466"/>
      <c r="Z5" s="466"/>
      <c r="AA5" s="466"/>
      <c r="AB5" s="466"/>
      <c r="AC5" s="466"/>
      <c r="AD5" s="700"/>
      <c r="AE5" s="700"/>
      <c r="AF5" s="700"/>
      <c r="AG5" s="700"/>
      <c r="AH5" s="700"/>
      <c r="AI5" s="700"/>
      <c r="BB5" s="50"/>
      <c r="BC5" s="50"/>
      <c r="BD5" s="50"/>
      <c r="BE5" s="50"/>
      <c r="BF5" s="50"/>
      <c r="BG5" s="50"/>
      <c r="BH5" s="50"/>
      <c r="BI5" s="50"/>
      <c r="BJ5" s="247"/>
      <c r="BK5" s="50"/>
      <c r="BN5" s="50"/>
      <c r="BO5" s="50"/>
      <c r="BP5" s="50"/>
      <c r="BQ5" s="50"/>
      <c r="BR5" s="50"/>
      <c r="BS5" s="50"/>
      <c r="BT5" s="50"/>
      <c r="BU5" s="50"/>
      <c r="BV5" s="50"/>
      <c r="BW5" s="50"/>
    </row>
    <row r="6" spans="1:76" ht="18.75" x14ac:dyDescent="0.3">
      <c r="A6" s="662" t="s">
        <v>529</v>
      </c>
      <c r="B6" s="662"/>
      <c r="C6" s="663">
        <f>SUM(Q2:Q7)+SUM(AD2:AD7)</f>
        <v>666.15</v>
      </c>
      <c r="D6" s="663"/>
      <c r="E6" s="663"/>
      <c r="F6" s="663"/>
      <c r="G6" s="663"/>
      <c r="H6" s="663"/>
      <c r="I6" s="663"/>
      <c r="J6" s="26"/>
      <c r="K6" s="466" t="s">
        <v>554</v>
      </c>
      <c r="L6" s="466"/>
      <c r="M6" s="466"/>
      <c r="N6" s="466"/>
      <c r="O6" s="466"/>
      <c r="P6" s="466"/>
      <c r="Q6" s="700">
        <v>18</v>
      </c>
      <c r="R6" s="700"/>
      <c r="S6" s="700"/>
      <c r="T6" s="700"/>
      <c r="U6" s="700"/>
      <c r="V6" s="700"/>
      <c r="W6" s="237"/>
      <c r="X6" s="466"/>
      <c r="Y6" s="466"/>
      <c r="Z6" s="466"/>
      <c r="AA6" s="466"/>
      <c r="AB6" s="466"/>
      <c r="AC6" s="466"/>
      <c r="AD6" s="700"/>
      <c r="AE6" s="700"/>
      <c r="AF6" s="700"/>
      <c r="AG6" s="700"/>
      <c r="AH6" s="700"/>
      <c r="AI6" s="700"/>
      <c r="BB6" s="50"/>
      <c r="BC6" s="50"/>
      <c r="BD6" s="50"/>
      <c r="BE6" s="50"/>
      <c r="BF6" s="50"/>
      <c r="BG6" s="50"/>
      <c r="BH6" s="50"/>
      <c r="BI6" s="50"/>
      <c r="BJ6" s="247"/>
      <c r="BK6" s="50"/>
      <c r="BN6" s="50"/>
      <c r="BO6" s="50"/>
      <c r="BP6" s="50"/>
      <c r="BQ6" s="50"/>
      <c r="BR6" s="50"/>
      <c r="BS6" s="50"/>
      <c r="BT6" s="50"/>
      <c r="BU6" s="50"/>
      <c r="BV6" s="50"/>
      <c r="BW6" s="50"/>
    </row>
    <row r="7" spans="1:76" ht="18.75" customHeight="1" x14ac:dyDescent="0.3">
      <c r="A7" s="662" t="s">
        <v>190</v>
      </c>
      <c r="B7" s="662"/>
      <c r="C7" s="661">
        <f>C5-C6</f>
        <v>0.83113207547171442</v>
      </c>
      <c r="D7" s="661"/>
      <c r="E7" s="661"/>
      <c r="F7" s="661"/>
      <c r="G7" s="661"/>
      <c r="H7" s="661"/>
      <c r="I7" s="661"/>
      <c r="J7" s="26"/>
      <c r="K7" s="466" t="s">
        <v>555</v>
      </c>
      <c r="L7" s="466"/>
      <c r="M7" s="466"/>
      <c r="N7" s="466"/>
      <c r="O7" s="466"/>
      <c r="P7" s="466"/>
      <c r="Q7" s="700">
        <v>15</v>
      </c>
      <c r="R7" s="700"/>
      <c r="S7" s="700"/>
      <c r="T7" s="700"/>
      <c r="U7" s="700"/>
      <c r="V7" s="700"/>
      <c r="W7" s="237"/>
      <c r="X7" s="466"/>
      <c r="Y7" s="466"/>
      <c r="Z7" s="466"/>
      <c r="AA7" s="466"/>
      <c r="AB7" s="466"/>
      <c r="AC7" s="466"/>
      <c r="AD7" s="700"/>
      <c r="AE7" s="700"/>
      <c r="AF7" s="700"/>
      <c r="AG7" s="700"/>
      <c r="AH7" s="700"/>
      <c r="AI7" s="700"/>
      <c r="BB7" s="50"/>
      <c r="BC7" s="50"/>
      <c r="BD7" s="50"/>
      <c r="BE7" s="50"/>
      <c r="BF7" s="50"/>
      <c r="BG7" s="50"/>
      <c r="BH7" s="50"/>
      <c r="BI7" s="50"/>
      <c r="BJ7" s="247"/>
      <c r="BK7" s="50"/>
      <c r="BN7" s="50"/>
      <c r="BO7" s="50"/>
      <c r="BP7" s="50"/>
      <c r="BQ7" s="50"/>
      <c r="BR7" s="50"/>
      <c r="BS7" s="50"/>
      <c r="BT7" s="50"/>
      <c r="BU7" s="50"/>
      <c r="BV7" s="50"/>
      <c r="BW7" s="50"/>
    </row>
    <row r="8" spans="1:76" ht="15.75" x14ac:dyDescent="0.25">
      <c r="A8" s="664" t="s">
        <v>541</v>
      </c>
      <c r="B8" s="664"/>
      <c r="C8" s="664"/>
      <c r="D8" s="664"/>
      <c r="E8" s="664"/>
      <c r="F8" s="664"/>
      <c r="G8" s="664"/>
      <c r="H8" s="664"/>
      <c r="I8" s="664"/>
      <c r="J8" s="26"/>
      <c r="K8" s="665" t="s">
        <v>537</v>
      </c>
      <c r="L8" s="665"/>
      <c r="M8" s="665"/>
      <c r="N8" s="665"/>
      <c r="O8" s="665"/>
      <c r="P8" s="665"/>
      <c r="Q8" s="665"/>
      <c r="R8" s="665"/>
      <c r="S8" s="665"/>
      <c r="T8" s="665"/>
      <c r="U8" s="699">
        <v>800</v>
      </c>
      <c r="V8" s="699"/>
      <c r="W8" s="699"/>
      <c r="X8" s="699"/>
      <c r="Y8" s="699"/>
      <c r="Z8" s="699"/>
      <c r="AA8" s="667">
        <f>(U8-C3)/C3</f>
        <v>0.13154172560113153</v>
      </c>
      <c r="AB8" s="667"/>
      <c r="AC8" s="667"/>
      <c r="AD8" s="668" t="str">
        <f>IF(AA8=0,"same sales",IF(AA8&gt;0," increase","decrease"))</f>
        <v xml:space="preserve"> increase</v>
      </c>
      <c r="AE8" s="669"/>
      <c r="AF8" s="669"/>
      <c r="AG8" s="669"/>
      <c r="AH8" s="669"/>
      <c r="AI8" s="670"/>
      <c r="BB8" s="50"/>
      <c r="BC8" s="50"/>
      <c r="BD8" s="50"/>
      <c r="BE8" s="50"/>
      <c r="BF8" s="50"/>
      <c r="BG8" s="50"/>
      <c r="BH8" s="50"/>
      <c r="BI8" s="50"/>
      <c r="BJ8" s="247"/>
      <c r="BK8" s="50"/>
      <c r="BN8" s="50"/>
      <c r="BO8" s="50"/>
      <c r="BP8" s="50"/>
      <c r="BQ8" s="50"/>
      <c r="BR8" s="50"/>
      <c r="BS8" s="50"/>
      <c r="BT8" s="50"/>
      <c r="BU8" s="50"/>
      <c r="BV8" s="50"/>
      <c r="BW8" s="50"/>
    </row>
    <row r="9" spans="1:76" ht="18.75" x14ac:dyDescent="0.25">
      <c r="A9" s="671" t="s">
        <v>540</v>
      </c>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BB9" s="50"/>
      <c r="BC9" s="50"/>
      <c r="BD9" s="50"/>
      <c r="BE9" s="50"/>
      <c r="BF9" s="50"/>
      <c r="BG9" s="50"/>
      <c r="BH9" s="50"/>
      <c r="BI9" s="50"/>
      <c r="BJ9" s="247"/>
      <c r="BK9" s="50"/>
      <c r="BN9" s="50"/>
      <c r="BO9" s="50"/>
      <c r="BP9" s="50"/>
      <c r="BQ9" s="50"/>
      <c r="BR9" s="50"/>
      <c r="BS9" s="50"/>
      <c r="BT9" s="50"/>
      <c r="BU9" s="50"/>
      <c r="BV9" s="50"/>
      <c r="BW9" s="50"/>
    </row>
    <row r="10" spans="1:76" ht="15" customHeight="1" x14ac:dyDescent="0.25">
      <c r="A10" s="20" t="s">
        <v>194</v>
      </c>
      <c r="B10" s="192" t="s">
        <v>538</v>
      </c>
      <c r="C10" s="506" t="s">
        <v>532</v>
      </c>
      <c r="D10" s="506"/>
      <c r="E10" s="506"/>
      <c r="F10" s="506" t="s">
        <v>192</v>
      </c>
      <c r="G10" s="506"/>
      <c r="H10" s="506"/>
      <c r="I10" s="673" t="s">
        <v>533</v>
      </c>
      <c r="J10" s="506"/>
      <c r="K10" s="506"/>
      <c r="L10" s="673" t="s">
        <v>193</v>
      </c>
      <c r="M10" s="506"/>
      <c r="N10" s="506"/>
      <c r="O10" s="673" t="s">
        <v>535</v>
      </c>
      <c r="P10" s="506"/>
      <c r="Q10" s="506"/>
      <c r="R10" s="673" t="s">
        <v>534</v>
      </c>
      <c r="S10" s="506"/>
      <c r="T10" s="506"/>
      <c r="U10" s="673" t="s">
        <v>536</v>
      </c>
      <c r="V10" s="506"/>
      <c r="W10" s="506"/>
      <c r="X10" s="677" t="s">
        <v>543</v>
      </c>
      <c r="Y10" s="678"/>
      <c r="Z10" s="678"/>
      <c r="AA10" s="673" t="s">
        <v>544</v>
      </c>
      <c r="AB10" s="506"/>
      <c r="AC10" s="506"/>
      <c r="AD10" s="679" t="s">
        <v>539</v>
      </c>
      <c r="AE10" s="680"/>
      <c r="AF10" s="681"/>
      <c r="AG10" s="679" t="s">
        <v>542</v>
      </c>
      <c r="AH10" s="680"/>
      <c r="AI10" s="681"/>
      <c r="AJ10" s="50"/>
      <c r="AK10" s="253"/>
      <c r="AL10" s="254"/>
      <c r="AM10" s="255"/>
      <c r="AN10" s="253"/>
      <c r="AO10" s="253"/>
      <c r="AP10" s="253"/>
      <c r="AQ10" s="253"/>
      <c r="AR10" s="253"/>
      <c r="BC10" s="50"/>
      <c r="BD10" s="50"/>
      <c r="BE10" s="50"/>
      <c r="BF10" s="50"/>
      <c r="BG10" s="50"/>
      <c r="BH10" s="50"/>
      <c r="BI10" s="50"/>
      <c r="BJ10" s="50"/>
      <c r="BK10" s="247"/>
      <c r="BL10" s="50"/>
      <c r="BO10" s="50"/>
      <c r="BP10" s="50"/>
      <c r="BQ10" s="50"/>
      <c r="BR10" s="50"/>
      <c r="BS10" s="50"/>
      <c r="BT10" s="50"/>
      <c r="BU10" s="50"/>
      <c r="BV10" s="50"/>
      <c r="BW10" s="50"/>
      <c r="BX10" s="50"/>
    </row>
    <row r="11" spans="1:76" ht="15" customHeight="1" x14ac:dyDescent="0.3">
      <c r="A11" s="78" t="s">
        <v>1</v>
      </c>
      <c r="B11" s="78">
        <v>14.98</v>
      </c>
      <c r="C11" s="698">
        <v>80</v>
      </c>
      <c r="D11" s="698"/>
      <c r="E11" s="698"/>
      <c r="F11" s="698">
        <v>0</v>
      </c>
      <c r="G11" s="698"/>
      <c r="H11" s="698"/>
      <c r="I11" s="698">
        <v>80</v>
      </c>
      <c r="J11" s="698"/>
      <c r="K11" s="698"/>
      <c r="L11" s="467">
        <f>I11+F11</f>
        <v>80</v>
      </c>
      <c r="M11" s="467"/>
      <c r="N11" s="467"/>
      <c r="O11" s="698">
        <v>11</v>
      </c>
      <c r="P11" s="698"/>
      <c r="Q11" s="698"/>
      <c r="R11" s="698">
        <v>2</v>
      </c>
      <c r="S11" s="698"/>
      <c r="T11" s="698"/>
      <c r="U11" s="467">
        <f>L11-O11-R11</f>
        <v>67</v>
      </c>
      <c r="V11" s="467"/>
      <c r="W11" s="467"/>
      <c r="X11" s="674">
        <f>IF(C11=0,0,U11*(B11/C11))</f>
        <v>12.54575</v>
      </c>
      <c r="Y11" s="674"/>
      <c r="Z11" s="674"/>
      <c r="AA11" s="675">
        <f>IF(C11=0,0,R11*(B11/C11))</f>
        <v>0.3745</v>
      </c>
      <c r="AB11" s="675"/>
      <c r="AC11" s="675"/>
      <c r="AD11" s="676">
        <f>ROUNDUP(IF((U11+(U11*AA$8))&gt;O11,((U11+(U11*AA$8))-O11)/C11,0),0)</f>
        <v>1</v>
      </c>
      <c r="AE11" s="540"/>
      <c r="AF11" s="541"/>
      <c r="AG11" s="676">
        <f>AD11*B11</f>
        <v>14.98</v>
      </c>
      <c r="AH11" s="540"/>
      <c r="AI11" s="541"/>
      <c r="AJ11" s="50"/>
      <c r="AK11" s="96"/>
      <c r="AL11" s="96"/>
      <c r="AM11" s="250"/>
      <c r="AN11" s="93"/>
      <c r="AO11" s="96"/>
      <c r="AP11" s="96"/>
      <c r="AQ11" s="256"/>
      <c r="AR11" s="96"/>
      <c r="BC11" s="50"/>
      <c r="BD11" s="50"/>
      <c r="BE11" s="50"/>
      <c r="BF11" s="50"/>
      <c r="BG11" s="50"/>
      <c r="BH11" s="50"/>
      <c r="BI11" s="50"/>
      <c r="BJ11" s="50"/>
      <c r="BK11" s="247"/>
      <c r="BL11" s="50"/>
      <c r="BO11" s="50"/>
      <c r="BP11" s="50"/>
      <c r="BQ11" s="50"/>
      <c r="BR11" s="50"/>
      <c r="BS11" s="50"/>
      <c r="BT11" s="50"/>
      <c r="BU11" s="50"/>
      <c r="BV11" s="50"/>
      <c r="BW11" s="50"/>
      <c r="BX11" s="50"/>
    </row>
    <row r="12" spans="1:76" ht="15" customHeight="1" x14ac:dyDescent="0.3">
      <c r="A12" s="78" t="s">
        <v>16</v>
      </c>
      <c r="B12" s="78">
        <v>114.08</v>
      </c>
      <c r="C12" s="698">
        <v>160</v>
      </c>
      <c r="D12" s="698"/>
      <c r="E12" s="698"/>
      <c r="F12" s="698">
        <v>0</v>
      </c>
      <c r="G12" s="698"/>
      <c r="H12" s="698"/>
      <c r="I12" s="698">
        <v>160</v>
      </c>
      <c r="J12" s="698"/>
      <c r="K12" s="698"/>
      <c r="L12" s="467">
        <f t="shared" ref="L12:L42" si="0">I12+F12</f>
        <v>160</v>
      </c>
      <c r="M12" s="467"/>
      <c r="N12" s="467"/>
      <c r="O12" s="698">
        <v>136</v>
      </c>
      <c r="P12" s="698"/>
      <c r="Q12" s="698"/>
      <c r="R12" s="698">
        <v>1</v>
      </c>
      <c r="S12" s="698"/>
      <c r="T12" s="698"/>
      <c r="U12" s="467">
        <f t="shared" ref="U12:U42" si="1">L12-O12-R12</f>
        <v>23</v>
      </c>
      <c r="V12" s="467"/>
      <c r="W12" s="467"/>
      <c r="X12" s="674">
        <f t="shared" ref="X12:X42" si="2">IF(C12=0,0,U12*(B12/C12))</f>
        <v>16.399000000000001</v>
      </c>
      <c r="Y12" s="674"/>
      <c r="Z12" s="674"/>
      <c r="AA12" s="675">
        <f t="shared" ref="AA12:AA15" si="3">IF(C12=0,0,R12*(B12/C12))</f>
        <v>0.71299999999999997</v>
      </c>
      <c r="AB12" s="675"/>
      <c r="AC12" s="675"/>
      <c r="AD12" s="676">
        <f t="shared" ref="AD12:AD42" si="4">ROUNDUP(IF((U12+(U12*AA$8))&gt;O12,((U12+(U12*AA$8))-O12)/C12,0),0)</f>
        <v>0</v>
      </c>
      <c r="AE12" s="540"/>
      <c r="AF12" s="541"/>
      <c r="AG12" s="676">
        <f t="shared" ref="AG12:AG42" si="5">AD12*B12</f>
        <v>0</v>
      </c>
      <c r="AH12" s="540"/>
      <c r="AI12" s="541"/>
      <c r="AK12" s="96"/>
      <c r="AL12" s="96"/>
      <c r="AM12" s="250"/>
      <c r="AN12" s="93"/>
      <c r="AO12" s="96"/>
      <c r="AP12" s="96"/>
      <c r="AQ12" s="256"/>
      <c r="AR12" s="96"/>
      <c r="BB12" s="50"/>
      <c r="BC12" s="50"/>
      <c r="BD12" s="50"/>
      <c r="BE12" s="50"/>
      <c r="BF12" s="50"/>
      <c r="BG12" s="50"/>
      <c r="BH12" s="50"/>
      <c r="BI12" s="50"/>
      <c r="BJ12" s="247"/>
      <c r="BK12" s="50"/>
      <c r="BN12" s="50"/>
      <c r="BO12" s="50"/>
      <c r="BP12" s="50"/>
      <c r="BQ12" s="50"/>
      <c r="BR12" s="50"/>
      <c r="BS12" s="50"/>
      <c r="BT12" s="50"/>
      <c r="BU12" s="50"/>
      <c r="BV12" s="50"/>
      <c r="BW12" s="50"/>
    </row>
    <row r="13" spans="1:76" ht="15" customHeight="1" x14ac:dyDescent="0.3">
      <c r="A13" s="78" t="s">
        <v>67</v>
      </c>
      <c r="B13" s="78">
        <v>6.98</v>
      </c>
      <c r="C13" s="698">
        <v>48</v>
      </c>
      <c r="D13" s="698"/>
      <c r="E13" s="698"/>
      <c r="F13" s="698">
        <v>0</v>
      </c>
      <c r="G13" s="698"/>
      <c r="H13" s="698"/>
      <c r="I13" s="698">
        <v>96</v>
      </c>
      <c r="J13" s="698"/>
      <c r="K13" s="698"/>
      <c r="L13" s="467">
        <f t="shared" si="0"/>
        <v>96</v>
      </c>
      <c r="M13" s="467"/>
      <c r="N13" s="467"/>
      <c r="O13" s="698">
        <v>51</v>
      </c>
      <c r="P13" s="698"/>
      <c r="Q13" s="698"/>
      <c r="R13" s="698"/>
      <c r="S13" s="698"/>
      <c r="T13" s="698"/>
      <c r="U13" s="467">
        <f t="shared" si="1"/>
        <v>45</v>
      </c>
      <c r="V13" s="467"/>
      <c r="W13" s="467"/>
      <c r="X13" s="674">
        <f t="shared" si="2"/>
        <v>6.5437500000000002</v>
      </c>
      <c r="Y13" s="674"/>
      <c r="Z13" s="674"/>
      <c r="AA13" s="675">
        <f t="shared" si="3"/>
        <v>0</v>
      </c>
      <c r="AB13" s="675"/>
      <c r="AC13" s="675"/>
      <c r="AD13" s="676">
        <f t="shared" si="4"/>
        <v>0</v>
      </c>
      <c r="AE13" s="540"/>
      <c r="AF13" s="541"/>
      <c r="AG13" s="676">
        <f t="shared" si="5"/>
        <v>0</v>
      </c>
      <c r="AH13" s="540"/>
      <c r="AI13" s="541"/>
      <c r="AK13" s="257"/>
      <c r="AL13" s="257"/>
      <c r="AM13" s="258"/>
      <c r="AN13" s="93"/>
      <c r="AO13" s="96"/>
      <c r="AP13" s="96"/>
      <c r="AQ13" s="256"/>
      <c r="AR13" s="96"/>
      <c r="BB13" s="50"/>
      <c r="BC13" s="50"/>
      <c r="BD13" s="50"/>
      <c r="BE13" s="50"/>
      <c r="BF13" s="50"/>
      <c r="BG13" s="50"/>
      <c r="BH13" s="50"/>
      <c r="BI13" s="50"/>
      <c r="BJ13" s="247"/>
      <c r="BK13" s="50"/>
      <c r="BN13" s="50"/>
      <c r="BO13" s="50"/>
      <c r="BP13" s="50"/>
      <c r="BQ13" s="50"/>
      <c r="BR13" s="50"/>
      <c r="BS13" s="50"/>
      <c r="BT13" s="50"/>
      <c r="BU13" s="50"/>
      <c r="BV13" s="50"/>
      <c r="BW13" s="50"/>
    </row>
    <row r="14" spans="1:76" ht="15" customHeight="1" x14ac:dyDescent="0.3">
      <c r="A14" s="78" t="s">
        <v>19</v>
      </c>
      <c r="B14" s="78">
        <v>12.98</v>
      </c>
      <c r="C14" s="698">
        <v>80</v>
      </c>
      <c r="D14" s="698"/>
      <c r="E14" s="698"/>
      <c r="F14" s="698">
        <v>0</v>
      </c>
      <c r="G14" s="698"/>
      <c r="H14" s="698"/>
      <c r="I14" s="698">
        <v>160</v>
      </c>
      <c r="J14" s="698"/>
      <c r="K14" s="698"/>
      <c r="L14" s="467">
        <f t="shared" si="0"/>
        <v>160</v>
      </c>
      <c r="M14" s="467"/>
      <c r="N14" s="467"/>
      <c r="O14" s="698">
        <v>26</v>
      </c>
      <c r="P14" s="698"/>
      <c r="Q14" s="698"/>
      <c r="R14" s="698">
        <v>1</v>
      </c>
      <c r="S14" s="698"/>
      <c r="T14" s="698"/>
      <c r="U14" s="467">
        <f t="shared" si="1"/>
        <v>133</v>
      </c>
      <c r="V14" s="467"/>
      <c r="W14" s="467"/>
      <c r="X14" s="674">
        <f>IF(C14=0,0,U14*(B14/C14))</f>
        <v>21.579250000000002</v>
      </c>
      <c r="Y14" s="674"/>
      <c r="Z14" s="674"/>
      <c r="AA14" s="675">
        <f t="shared" si="3"/>
        <v>0.16225000000000001</v>
      </c>
      <c r="AB14" s="675"/>
      <c r="AC14" s="675"/>
      <c r="AD14" s="676">
        <f t="shared" si="4"/>
        <v>2</v>
      </c>
      <c r="AE14" s="540"/>
      <c r="AF14" s="541"/>
      <c r="AG14" s="676">
        <f t="shared" si="5"/>
        <v>25.96</v>
      </c>
      <c r="AH14" s="540"/>
      <c r="AI14" s="541"/>
      <c r="AK14" s="96"/>
      <c r="AL14" s="96"/>
      <c r="AM14" s="250"/>
      <c r="AN14" s="93"/>
      <c r="AO14" s="96"/>
      <c r="AP14" s="96"/>
      <c r="AQ14" s="256"/>
      <c r="AR14" s="96"/>
      <c r="BB14" s="50"/>
      <c r="BC14" s="50"/>
      <c r="BD14" s="50"/>
      <c r="BE14" s="50"/>
      <c r="BF14" s="50"/>
      <c r="BG14" s="50"/>
      <c r="BH14" s="50"/>
      <c r="BI14" s="50"/>
      <c r="BJ14" s="247"/>
      <c r="BK14" s="50"/>
      <c r="BN14" s="50"/>
      <c r="BO14" s="50"/>
      <c r="BP14" s="50"/>
      <c r="BQ14" s="50"/>
      <c r="BR14" s="50"/>
      <c r="BS14" s="50"/>
      <c r="BT14" s="50"/>
      <c r="BU14" s="50"/>
      <c r="BV14" s="50"/>
      <c r="BW14" s="50"/>
    </row>
    <row r="15" spans="1:76" ht="15" customHeight="1" x14ac:dyDescent="0.3">
      <c r="A15" s="78" t="s">
        <v>3</v>
      </c>
      <c r="B15" s="78">
        <v>2.2799999999999998</v>
      </c>
      <c r="C15" s="698">
        <v>16</v>
      </c>
      <c r="D15" s="698"/>
      <c r="E15" s="698"/>
      <c r="F15" s="698">
        <v>0</v>
      </c>
      <c r="G15" s="698"/>
      <c r="H15" s="698"/>
      <c r="I15" s="698">
        <v>112</v>
      </c>
      <c r="J15" s="698"/>
      <c r="K15" s="698"/>
      <c r="L15" s="467">
        <f t="shared" si="0"/>
        <v>112</v>
      </c>
      <c r="M15" s="467"/>
      <c r="N15" s="467"/>
      <c r="O15" s="698">
        <v>0</v>
      </c>
      <c r="P15" s="698"/>
      <c r="Q15" s="698"/>
      <c r="R15" s="698">
        <v>3</v>
      </c>
      <c r="S15" s="698"/>
      <c r="T15" s="698"/>
      <c r="U15" s="467">
        <f t="shared" si="1"/>
        <v>109</v>
      </c>
      <c r="V15" s="467"/>
      <c r="W15" s="467"/>
      <c r="X15" s="674">
        <f t="shared" si="2"/>
        <v>15.532499999999999</v>
      </c>
      <c r="Y15" s="674"/>
      <c r="Z15" s="674"/>
      <c r="AA15" s="675">
        <f t="shared" si="3"/>
        <v>0.42749999999999999</v>
      </c>
      <c r="AB15" s="675"/>
      <c r="AC15" s="675"/>
      <c r="AD15" s="676">
        <f t="shared" si="4"/>
        <v>8</v>
      </c>
      <c r="AE15" s="540"/>
      <c r="AF15" s="541"/>
      <c r="AG15" s="676">
        <f t="shared" si="5"/>
        <v>18.239999999999998</v>
      </c>
      <c r="AH15" s="540"/>
      <c r="AI15" s="541"/>
      <c r="AK15" s="96"/>
      <c r="AL15" s="96"/>
      <c r="AM15" s="250"/>
      <c r="AN15" s="93"/>
      <c r="AO15" s="96"/>
      <c r="AP15" s="96"/>
      <c r="AQ15" s="256"/>
      <c r="AR15" s="96"/>
      <c r="BB15" s="50"/>
      <c r="BC15" s="50"/>
      <c r="BD15" s="50"/>
      <c r="BE15" s="50"/>
      <c r="BF15" s="50"/>
      <c r="BG15" s="50"/>
      <c r="BH15" s="50"/>
      <c r="BI15" s="50"/>
      <c r="BJ15" s="247"/>
      <c r="BK15" s="50"/>
      <c r="BN15" s="50"/>
      <c r="BO15" s="50"/>
      <c r="BP15" s="50"/>
      <c r="BQ15" s="50"/>
      <c r="BR15" s="50"/>
      <c r="BS15" s="50"/>
      <c r="BT15" s="50"/>
      <c r="BU15" s="50"/>
      <c r="BV15" s="50"/>
      <c r="BW15" s="50"/>
    </row>
    <row r="16" spans="1:76" ht="15" customHeight="1" x14ac:dyDescent="0.3">
      <c r="A16" s="78" t="s">
        <v>68</v>
      </c>
      <c r="B16" s="78">
        <v>6.98</v>
      </c>
      <c r="C16" s="698">
        <v>171</v>
      </c>
      <c r="D16" s="698"/>
      <c r="E16" s="698"/>
      <c r="F16" s="698">
        <v>0</v>
      </c>
      <c r="G16" s="698"/>
      <c r="H16" s="698"/>
      <c r="I16" s="698">
        <v>171</v>
      </c>
      <c r="J16" s="698"/>
      <c r="K16" s="698"/>
      <c r="L16" s="467">
        <f t="shared" si="0"/>
        <v>171</v>
      </c>
      <c r="M16" s="467"/>
      <c r="N16" s="467"/>
      <c r="O16" s="698">
        <v>59</v>
      </c>
      <c r="P16" s="698"/>
      <c r="Q16" s="698"/>
      <c r="R16" s="698"/>
      <c r="S16" s="698"/>
      <c r="T16" s="698"/>
      <c r="U16" s="467">
        <f t="shared" si="1"/>
        <v>112</v>
      </c>
      <c r="V16" s="467"/>
      <c r="W16" s="467"/>
      <c r="X16" s="674">
        <f t="shared" si="2"/>
        <v>4.5716959064327485</v>
      </c>
      <c r="Y16" s="674"/>
      <c r="Z16" s="674"/>
      <c r="AA16" s="675">
        <f t="shared" ref="AA16:AA42" si="6">IF(C16=0,0,R16*(B16/C16))</f>
        <v>0</v>
      </c>
      <c r="AB16" s="675"/>
      <c r="AC16" s="675"/>
      <c r="AD16" s="676">
        <f t="shared" si="4"/>
        <v>1</v>
      </c>
      <c r="AE16" s="540"/>
      <c r="AF16" s="541"/>
      <c r="AG16" s="676">
        <f t="shared" si="5"/>
        <v>6.98</v>
      </c>
      <c r="AH16" s="540"/>
      <c r="AI16" s="541"/>
      <c r="AK16" s="257"/>
      <c r="AL16" s="257"/>
      <c r="AM16" s="258"/>
      <c r="AN16" s="93"/>
      <c r="AO16" s="96"/>
      <c r="AP16" s="96"/>
      <c r="AQ16" s="96"/>
      <c r="AR16" s="96"/>
      <c r="BB16" s="50"/>
      <c r="BC16" s="50"/>
      <c r="BD16" s="50"/>
      <c r="BE16" s="50"/>
      <c r="BF16" s="50"/>
      <c r="BG16" s="50"/>
      <c r="BH16" s="50"/>
      <c r="BI16" s="50"/>
      <c r="BJ16" s="247"/>
      <c r="BK16" s="50"/>
      <c r="BN16" s="50"/>
      <c r="BO16" s="50"/>
      <c r="BP16" s="50"/>
      <c r="BQ16" s="50"/>
      <c r="BR16" s="50"/>
      <c r="BS16" s="50"/>
      <c r="BT16" s="50"/>
      <c r="BU16" s="50"/>
      <c r="BV16" s="50"/>
      <c r="BW16" s="50"/>
    </row>
    <row r="17" spans="1:75" ht="15" customHeight="1" x14ac:dyDescent="0.3">
      <c r="A17" s="78" t="s">
        <v>5</v>
      </c>
      <c r="B17" s="78">
        <v>5.34</v>
      </c>
      <c r="C17" s="698">
        <v>256</v>
      </c>
      <c r="D17" s="698"/>
      <c r="E17" s="698"/>
      <c r="F17" s="698">
        <v>0</v>
      </c>
      <c r="G17" s="698"/>
      <c r="H17" s="698"/>
      <c r="I17" s="698">
        <v>256</v>
      </c>
      <c r="J17" s="698"/>
      <c r="K17" s="698"/>
      <c r="L17" s="467">
        <f t="shared" si="0"/>
        <v>256</v>
      </c>
      <c r="M17" s="467"/>
      <c r="N17" s="467"/>
      <c r="O17" s="698">
        <v>144</v>
      </c>
      <c r="P17" s="698"/>
      <c r="Q17" s="698"/>
      <c r="R17" s="698"/>
      <c r="S17" s="698"/>
      <c r="T17" s="698"/>
      <c r="U17" s="467">
        <f t="shared" si="1"/>
        <v>112</v>
      </c>
      <c r="V17" s="467"/>
      <c r="W17" s="467"/>
      <c r="X17" s="674">
        <f t="shared" si="2"/>
        <v>2.3362499999999997</v>
      </c>
      <c r="Y17" s="674"/>
      <c r="Z17" s="674"/>
      <c r="AA17" s="675">
        <f t="shared" si="6"/>
        <v>0</v>
      </c>
      <c r="AB17" s="675"/>
      <c r="AC17" s="675"/>
      <c r="AD17" s="676">
        <f t="shared" si="4"/>
        <v>0</v>
      </c>
      <c r="AE17" s="540"/>
      <c r="AF17" s="541"/>
      <c r="AG17" s="676">
        <f t="shared" si="5"/>
        <v>0</v>
      </c>
      <c r="AH17" s="540"/>
      <c r="AI17" s="541"/>
      <c r="AK17" s="96"/>
      <c r="AL17" s="96"/>
      <c r="AM17" s="250"/>
      <c r="AN17" s="93"/>
      <c r="AO17" s="96"/>
      <c r="AP17" s="96"/>
      <c r="AQ17" s="256"/>
      <c r="AR17" s="96"/>
      <c r="BB17" s="50"/>
      <c r="BC17" s="50"/>
      <c r="BD17" s="50"/>
      <c r="BE17" s="50"/>
      <c r="BF17" s="50"/>
      <c r="BG17" s="50"/>
      <c r="BH17" s="50"/>
      <c r="BI17" s="50"/>
      <c r="BJ17" s="247"/>
      <c r="BK17" s="50"/>
      <c r="BN17" s="50"/>
      <c r="BO17" s="50"/>
      <c r="BP17" s="50"/>
      <c r="BQ17" s="50"/>
      <c r="BR17" s="50"/>
      <c r="BS17" s="50"/>
      <c r="BT17" s="50"/>
      <c r="BU17" s="50"/>
      <c r="BV17" s="50"/>
      <c r="BW17" s="50"/>
    </row>
    <row r="18" spans="1:75" ht="15" customHeight="1" x14ac:dyDescent="0.3">
      <c r="A18" s="78" t="s">
        <v>28</v>
      </c>
      <c r="B18" s="78">
        <v>4.28</v>
      </c>
      <c r="C18" s="698">
        <v>156</v>
      </c>
      <c r="D18" s="698"/>
      <c r="E18" s="698"/>
      <c r="F18" s="698">
        <v>0</v>
      </c>
      <c r="G18" s="698"/>
      <c r="H18" s="698"/>
      <c r="I18" s="698">
        <v>156</v>
      </c>
      <c r="J18" s="698"/>
      <c r="K18" s="698"/>
      <c r="L18" s="467">
        <f t="shared" si="0"/>
        <v>156</v>
      </c>
      <c r="M18" s="467"/>
      <c r="N18" s="467"/>
      <c r="O18" s="698">
        <v>44</v>
      </c>
      <c r="P18" s="698"/>
      <c r="Q18" s="698"/>
      <c r="R18" s="698">
        <v>2</v>
      </c>
      <c r="S18" s="698"/>
      <c r="T18" s="698"/>
      <c r="U18" s="467">
        <f t="shared" si="1"/>
        <v>110</v>
      </c>
      <c r="V18" s="467"/>
      <c r="W18" s="467"/>
      <c r="X18" s="674">
        <f t="shared" si="2"/>
        <v>3.0179487179487179</v>
      </c>
      <c r="Y18" s="674"/>
      <c r="Z18" s="674"/>
      <c r="AA18" s="675">
        <f t="shared" si="6"/>
        <v>5.4871794871794874E-2</v>
      </c>
      <c r="AB18" s="675"/>
      <c r="AC18" s="675"/>
      <c r="AD18" s="676">
        <f t="shared" si="4"/>
        <v>1</v>
      </c>
      <c r="AE18" s="540"/>
      <c r="AF18" s="541"/>
      <c r="AG18" s="676">
        <f t="shared" si="5"/>
        <v>4.28</v>
      </c>
      <c r="AH18" s="540"/>
      <c r="AI18" s="541"/>
      <c r="AK18" s="257"/>
      <c r="AL18" s="257"/>
      <c r="AM18" s="258"/>
      <c r="AN18" s="93"/>
      <c r="AO18" s="96"/>
      <c r="AP18" s="96"/>
      <c r="AQ18" s="96"/>
      <c r="AR18" s="96"/>
      <c r="BB18" s="50"/>
      <c r="BC18" s="50"/>
      <c r="BD18" s="50"/>
      <c r="BE18" s="50"/>
      <c r="BF18" s="50"/>
      <c r="BG18" s="50"/>
      <c r="BH18" s="50"/>
      <c r="BI18" s="50"/>
      <c r="BJ18" s="247"/>
      <c r="BK18" s="50"/>
      <c r="BN18" s="239"/>
      <c r="BO18" s="239"/>
      <c r="BP18" s="239"/>
      <c r="BQ18" s="239"/>
      <c r="BR18" s="239"/>
      <c r="BS18" s="239"/>
      <c r="BT18" s="239"/>
      <c r="BU18" s="239"/>
      <c r="BV18" s="239"/>
      <c r="BW18" s="239"/>
    </row>
    <row r="19" spans="1:75" ht="15" customHeight="1" x14ac:dyDescent="0.3">
      <c r="A19" s="78" t="s">
        <v>30</v>
      </c>
      <c r="B19" s="78">
        <v>3.83</v>
      </c>
      <c r="C19" s="698">
        <v>152</v>
      </c>
      <c r="D19" s="698"/>
      <c r="E19" s="698"/>
      <c r="F19" s="698">
        <v>0</v>
      </c>
      <c r="G19" s="698"/>
      <c r="H19" s="698"/>
      <c r="I19" s="698">
        <v>152</v>
      </c>
      <c r="J19" s="698"/>
      <c r="K19" s="698"/>
      <c r="L19" s="467">
        <f t="shared" si="0"/>
        <v>152</v>
      </c>
      <c r="M19" s="467"/>
      <c r="N19" s="467"/>
      <c r="O19" s="698">
        <v>40</v>
      </c>
      <c r="P19" s="698"/>
      <c r="Q19" s="698"/>
      <c r="R19" s="698">
        <v>1</v>
      </c>
      <c r="S19" s="698"/>
      <c r="T19" s="698"/>
      <c r="U19" s="467">
        <f t="shared" si="1"/>
        <v>111</v>
      </c>
      <c r="V19" s="467"/>
      <c r="W19" s="467"/>
      <c r="X19" s="674">
        <f t="shared" si="2"/>
        <v>2.796907894736842</v>
      </c>
      <c r="Y19" s="674"/>
      <c r="Z19" s="674"/>
      <c r="AA19" s="675">
        <f t="shared" si="6"/>
        <v>2.5197368421052631E-2</v>
      </c>
      <c r="AB19" s="675"/>
      <c r="AC19" s="675"/>
      <c r="AD19" s="676">
        <f t="shared" si="4"/>
        <v>1</v>
      </c>
      <c r="AE19" s="540"/>
      <c r="AF19" s="541"/>
      <c r="AG19" s="676">
        <f t="shared" si="5"/>
        <v>3.83</v>
      </c>
      <c r="AH19" s="540"/>
      <c r="AI19" s="541"/>
      <c r="AK19" s="96"/>
      <c r="AL19" s="259"/>
      <c r="AM19" s="260"/>
      <c r="AN19" s="93"/>
      <c r="AO19" s="96"/>
      <c r="AP19" s="96"/>
      <c r="AQ19" s="256"/>
      <c r="AR19" s="96"/>
    </row>
    <row r="20" spans="1:75" ht="15" customHeight="1" x14ac:dyDescent="0.3">
      <c r="A20" s="78" t="s">
        <v>11</v>
      </c>
      <c r="B20" s="78">
        <v>6.03</v>
      </c>
      <c r="C20" s="698">
        <v>90</v>
      </c>
      <c r="D20" s="698"/>
      <c r="E20" s="698"/>
      <c r="F20" s="698">
        <v>0</v>
      </c>
      <c r="G20" s="698"/>
      <c r="H20" s="698"/>
      <c r="I20" s="698">
        <v>180</v>
      </c>
      <c r="J20" s="698"/>
      <c r="K20" s="698"/>
      <c r="L20" s="467">
        <f t="shared" si="0"/>
        <v>180</v>
      </c>
      <c r="M20" s="467"/>
      <c r="N20" s="467"/>
      <c r="O20" s="698">
        <v>68</v>
      </c>
      <c r="P20" s="698"/>
      <c r="Q20" s="698"/>
      <c r="R20" s="698">
        <v>2</v>
      </c>
      <c r="S20" s="698"/>
      <c r="T20" s="698"/>
      <c r="U20" s="467">
        <f t="shared" si="1"/>
        <v>110</v>
      </c>
      <c r="V20" s="467"/>
      <c r="W20" s="467"/>
      <c r="X20" s="674">
        <f t="shared" si="2"/>
        <v>7.37</v>
      </c>
      <c r="Y20" s="674"/>
      <c r="Z20" s="674"/>
      <c r="AA20" s="675">
        <f t="shared" si="6"/>
        <v>0.13400000000000001</v>
      </c>
      <c r="AB20" s="675"/>
      <c r="AC20" s="675"/>
      <c r="AD20" s="676">
        <f t="shared" si="4"/>
        <v>1</v>
      </c>
      <c r="AE20" s="540"/>
      <c r="AF20" s="541"/>
      <c r="AG20" s="676">
        <f t="shared" si="5"/>
        <v>6.03</v>
      </c>
      <c r="AH20" s="540"/>
      <c r="AI20" s="541"/>
      <c r="AK20" s="96"/>
      <c r="AL20" s="96"/>
      <c r="AM20" s="250"/>
      <c r="AN20" s="93"/>
      <c r="AO20" s="96"/>
      <c r="AP20" s="96"/>
      <c r="AQ20" s="256"/>
      <c r="AR20" s="96"/>
    </row>
    <row r="21" spans="1:75" ht="15" customHeight="1" x14ac:dyDescent="0.3">
      <c r="A21" s="78" t="s">
        <v>15</v>
      </c>
      <c r="B21" s="78">
        <v>6.68</v>
      </c>
      <c r="C21" s="698">
        <v>256</v>
      </c>
      <c r="D21" s="698"/>
      <c r="E21" s="698"/>
      <c r="F21" s="698">
        <v>0</v>
      </c>
      <c r="G21" s="698"/>
      <c r="H21" s="698"/>
      <c r="I21" s="698">
        <v>256</v>
      </c>
      <c r="J21" s="698"/>
      <c r="K21" s="698"/>
      <c r="L21" s="467">
        <f t="shared" si="0"/>
        <v>256</v>
      </c>
      <c r="M21" s="467"/>
      <c r="N21" s="467"/>
      <c r="O21" s="698">
        <v>144</v>
      </c>
      <c r="P21" s="698"/>
      <c r="Q21" s="698"/>
      <c r="R21" s="698"/>
      <c r="S21" s="698"/>
      <c r="T21" s="698"/>
      <c r="U21" s="467">
        <f t="shared" si="1"/>
        <v>112</v>
      </c>
      <c r="V21" s="467"/>
      <c r="W21" s="467"/>
      <c r="X21" s="674">
        <f t="shared" si="2"/>
        <v>2.9224999999999999</v>
      </c>
      <c r="Y21" s="674"/>
      <c r="Z21" s="674"/>
      <c r="AA21" s="675">
        <f t="shared" si="6"/>
        <v>0</v>
      </c>
      <c r="AB21" s="675"/>
      <c r="AC21" s="675"/>
      <c r="AD21" s="676">
        <f t="shared" si="4"/>
        <v>0</v>
      </c>
      <c r="AE21" s="540"/>
      <c r="AF21" s="541"/>
      <c r="AG21" s="676">
        <f t="shared" si="5"/>
        <v>0</v>
      </c>
      <c r="AH21" s="540"/>
      <c r="AI21" s="541"/>
      <c r="AK21" s="96"/>
      <c r="AL21" s="96"/>
      <c r="AM21" s="250"/>
      <c r="AN21" s="93"/>
      <c r="AO21" s="96"/>
      <c r="AP21" s="96"/>
      <c r="AQ21" s="256"/>
      <c r="AR21" s="96"/>
    </row>
    <row r="22" spans="1:75" ht="15" customHeight="1" x14ac:dyDescent="0.3">
      <c r="A22" s="78" t="s">
        <v>13</v>
      </c>
      <c r="B22" s="78">
        <v>4.9800000000000004</v>
      </c>
      <c r="C22" s="698">
        <v>300</v>
      </c>
      <c r="D22" s="698"/>
      <c r="E22" s="698"/>
      <c r="F22" s="698">
        <v>0</v>
      </c>
      <c r="G22" s="698"/>
      <c r="H22" s="698"/>
      <c r="I22" s="698">
        <v>300</v>
      </c>
      <c r="J22" s="698"/>
      <c r="K22" s="698"/>
      <c r="L22" s="467">
        <f t="shared" si="0"/>
        <v>300</v>
      </c>
      <c r="M22" s="467"/>
      <c r="N22" s="467"/>
      <c r="O22" s="698">
        <v>166</v>
      </c>
      <c r="P22" s="698"/>
      <c r="Q22" s="698"/>
      <c r="R22" s="698"/>
      <c r="S22" s="698"/>
      <c r="T22" s="698"/>
      <c r="U22" s="467">
        <f t="shared" si="1"/>
        <v>134</v>
      </c>
      <c r="V22" s="467"/>
      <c r="W22" s="467"/>
      <c r="X22" s="674">
        <f t="shared" si="2"/>
        <v>2.2244000000000002</v>
      </c>
      <c r="Y22" s="674"/>
      <c r="Z22" s="674"/>
      <c r="AA22" s="675">
        <f t="shared" si="6"/>
        <v>0</v>
      </c>
      <c r="AB22" s="675"/>
      <c r="AC22" s="675"/>
      <c r="AD22" s="676">
        <f t="shared" si="4"/>
        <v>0</v>
      </c>
      <c r="AE22" s="540"/>
      <c r="AF22" s="541"/>
      <c r="AG22" s="676">
        <f t="shared" si="5"/>
        <v>0</v>
      </c>
      <c r="AH22" s="540"/>
      <c r="AI22" s="541"/>
      <c r="AK22" s="96"/>
      <c r="AL22" s="96"/>
      <c r="AM22" s="250"/>
      <c r="AN22" s="93"/>
      <c r="AO22" s="96"/>
      <c r="AP22" s="96"/>
      <c r="AQ22" s="256"/>
      <c r="AR22" s="96"/>
    </row>
    <row r="23" spans="1:75" ht="15" customHeight="1" x14ac:dyDescent="0.3">
      <c r="A23" s="78" t="s">
        <v>549</v>
      </c>
      <c r="B23" s="78">
        <v>4.9800000000000004</v>
      </c>
      <c r="C23" s="698">
        <v>106</v>
      </c>
      <c r="D23" s="698"/>
      <c r="E23" s="698"/>
      <c r="F23" s="698">
        <v>0</v>
      </c>
      <c r="G23" s="698"/>
      <c r="H23" s="698"/>
      <c r="I23" s="698">
        <v>212</v>
      </c>
      <c r="J23" s="698"/>
      <c r="K23" s="698"/>
      <c r="L23" s="467">
        <f t="shared" si="0"/>
        <v>212</v>
      </c>
      <c r="M23" s="467"/>
      <c r="N23" s="467"/>
      <c r="O23" s="698">
        <v>84</v>
      </c>
      <c r="P23" s="698"/>
      <c r="Q23" s="698"/>
      <c r="R23" s="698">
        <v>4</v>
      </c>
      <c r="S23" s="698"/>
      <c r="T23" s="698"/>
      <c r="U23" s="467">
        <f t="shared" si="1"/>
        <v>124</v>
      </c>
      <c r="V23" s="467"/>
      <c r="W23" s="467"/>
      <c r="X23" s="674">
        <f t="shared" si="2"/>
        <v>5.8256603773584912</v>
      </c>
      <c r="Y23" s="674"/>
      <c r="Z23" s="674"/>
      <c r="AA23" s="675">
        <f t="shared" si="6"/>
        <v>0.1879245283018868</v>
      </c>
      <c r="AB23" s="675"/>
      <c r="AC23" s="675"/>
      <c r="AD23" s="676">
        <f t="shared" si="4"/>
        <v>1</v>
      </c>
      <c r="AE23" s="540"/>
      <c r="AF23" s="541"/>
      <c r="AG23" s="676">
        <f t="shared" si="5"/>
        <v>4.9800000000000004</v>
      </c>
      <c r="AH23" s="540"/>
      <c r="AI23" s="541"/>
      <c r="AK23" s="96"/>
      <c r="AL23" s="96"/>
      <c r="AM23" s="250"/>
      <c r="AN23" s="93"/>
      <c r="AO23" s="96"/>
      <c r="AP23" s="96"/>
      <c r="AQ23" s="256"/>
      <c r="AR23" s="96"/>
    </row>
    <row r="24" spans="1:75" ht="15" customHeight="1" x14ac:dyDescent="0.3">
      <c r="A24" s="78" t="s">
        <v>23</v>
      </c>
      <c r="B24" s="78">
        <v>12.72</v>
      </c>
      <c r="C24" s="698">
        <v>50</v>
      </c>
      <c r="D24" s="698"/>
      <c r="E24" s="698"/>
      <c r="F24" s="698">
        <v>0</v>
      </c>
      <c r="G24" s="698"/>
      <c r="H24" s="698"/>
      <c r="I24" s="698">
        <v>50</v>
      </c>
      <c r="J24" s="698"/>
      <c r="K24" s="698"/>
      <c r="L24" s="467">
        <f t="shared" si="0"/>
        <v>50</v>
      </c>
      <c r="M24" s="467"/>
      <c r="N24" s="467"/>
      <c r="O24" s="698">
        <v>4</v>
      </c>
      <c r="P24" s="698"/>
      <c r="Q24" s="698"/>
      <c r="R24" s="698"/>
      <c r="S24" s="698"/>
      <c r="T24" s="698"/>
      <c r="U24" s="467">
        <f t="shared" si="1"/>
        <v>46</v>
      </c>
      <c r="V24" s="467"/>
      <c r="W24" s="467"/>
      <c r="X24" s="674">
        <f t="shared" si="2"/>
        <v>11.702400000000001</v>
      </c>
      <c r="Y24" s="674"/>
      <c r="Z24" s="674"/>
      <c r="AA24" s="675">
        <f t="shared" si="6"/>
        <v>0</v>
      </c>
      <c r="AB24" s="675"/>
      <c r="AC24" s="675"/>
      <c r="AD24" s="676">
        <f t="shared" si="4"/>
        <v>1</v>
      </c>
      <c r="AE24" s="540"/>
      <c r="AF24" s="541"/>
      <c r="AG24" s="676">
        <f t="shared" si="5"/>
        <v>12.72</v>
      </c>
      <c r="AH24" s="540"/>
      <c r="AI24" s="541"/>
      <c r="AK24" s="96"/>
      <c r="AL24" s="96"/>
      <c r="AM24" s="250"/>
      <c r="AN24" s="93"/>
      <c r="AO24" s="96"/>
      <c r="AP24" s="96"/>
      <c r="AQ24" s="256"/>
      <c r="AR24" s="96"/>
    </row>
    <row r="25" spans="1:75" ht="15" customHeight="1" x14ac:dyDescent="0.3">
      <c r="A25" s="78" t="s">
        <v>17</v>
      </c>
      <c r="B25" s="78">
        <v>12.72</v>
      </c>
      <c r="C25" s="698">
        <v>50</v>
      </c>
      <c r="D25" s="698"/>
      <c r="E25" s="698"/>
      <c r="F25" s="698">
        <v>0</v>
      </c>
      <c r="G25" s="698"/>
      <c r="H25" s="698"/>
      <c r="I25" s="698">
        <v>50</v>
      </c>
      <c r="J25" s="698"/>
      <c r="K25" s="698"/>
      <c r="L25" s="467">
        <f t="shared" si="0"/>
        <v>50</v>
      </c>
      <c r="M25" s="467"/>
      <c r="N25" s="467"/>
      <c r="O25" s="698">
        <v>34</v>
      </c>
      <c r="P25" s="698"/>
      <c r="Q25" s="698"/>
      <c r="R25" s="698"/>
      <c r="S25" s="698"/>
      <c r="T25" s="698"/>
      <c r="U25" s="467">
        <f t="shared" si="1"/>
        <v>16</v>
      </c>
      <c r="V25" s="467"/>
      <c r="W25" s="467"/>
      <c r="X25" s="674">
        <f t="shared" si="2"/>
        <v>4.0704000000000002</v>
      </c>
      <c r="Y25" s="674"/>
      <c r="Z25" s="674"/>
      <c r="AA25" s="675">
        <f t="shared" si="6"/>
        <v>0</v>
      </c>
      <c r="AB25" s="675"/>
      <c r="AC25" s="675"/>
      <c r="AD25" s="676">
        <f t="shared" si="4"/>
        <v>0</v>
      </c>
      <c r="AE25" s="540"/>
      <c r="AF25" s="541"/>
      <c r="AG25" s="676">
        <f t="shared" si="5"/>
        <v>0</v>
      </c>
      <c r="AH25" s="540"/>
      <c r="AI25" s="541"/>
      <c r="AK25" s="257"/>
      <c r="AL25" s="257"/>
      <c r="AM25" s="258"/>
      <c r="AN25" s="93"/>
      <c r="AO25" s="96"/>
      <c r="AP25" s="96"/>
      <c r="AQ25" s="96"/>
      <c r="AR25" s="96"/>
    </row>
    <row r="26" spans="1:75" ht="15" customHeight="1" x14ac:dyDescent="0.3">
      <c r="A26" s="78" t="s">
        <v>71</v>
      </c>
      <c r="B26" s="78">
        <v>10.98</v>
      </c>
      <c r="C26" s="698">
        <v>35</v>
      </c>
      <c r="D26" s="698"/>
      <c r="E26" s="698"/>
      <c r="F26" s="698">
        <v>0</v>
      </c>
      <c r="G26" s="698"/>
      <c r="H26" s="698"/>
      <c r="I26" s="698">
        <v>70</v>
      </c>
      <c r="J26" s="698"/>
      <c r="K26" s="698"/>
      <c r="L26" s="467">
        <f t="shared" si="0"/>
        <v>70</v>
      </c>
      <c r="M26" s="467"/>
      <c r="N26" s="467"/>
      <c r="O26" s="698">
        <v>33</v>
      </c>
      <c r="P26" s="698"/>
      <c r="Q26" s="698"/>
      <c r="R26" s="698"/>
      <c r="S26" s="698"/>
      <c r="T26" s="698"/>
      <c r="U26" s="467">
        <f t="shared" si="1"/>
        <v>37</v>
      </c>
      <c r="V26" s="467"/>
      <c r="W26" s="467"/>
      <c r="X26" s="674">
        <f t="shared" si="2"/>
        <v>11.607428571428573</v>
      </c>
      <c r="Y26" s="674"/>
      <c r="Z26" s="674"/>
      <c r="AA26" s="675">
        <f t="shared" si="6"/>
        <v>0</v>
      </c>
      <c r="AB26" s="675"/>
      <c r="AC26" s="675"/>
      <c r="AD26" s="676">
        <f t="shared" si="4"/>
        <v>1</v>
      </c>
      <c r="AE26" s="540"/>
      <c r="AF26" s="541"/>
      <c r="AG26" s="676">
        <f t="shared" si="5"/>
        <v>10.98</v>
      </c>
      <c r="AH26" s="540"/>
      <c r="AI26" s="541"/>
      <c r="AK26" s="96"/>
      <c r="AL26" s="96"/>
      <c r="AM26" s="250"/>
      <c r="AN26" s="93"/>
      <c r="AO26" s="96"/>
      <c r="AP26" s="96"/>
      <c r="AQ26" s="256"/>
      <c r="AR26" s="96"/>
    </row>
    <row r="27" spans="1:75" ht="15" customHeight="1" x14ac:dyDescent="0.3">
      <c r="A27" s="78" t="s">
        <v>24</v>
      </c>
      <c r="B27" s="78">
        <v>4.9800000000000004</v>
      </c>
      <c r="C27" s="698">
        <v>40</v>
      </c>
      <c r="D27" s="698"/>
      <c r="E27" s="698"/>
      <c r="F27" s="698">
        <v>0</v>
      </c>
      <c r="G27" s="698"/>
      <c r="H27" s="698"/>
      <c r="I27" s="698">
        <v>80</v>
      </c>
      <c r="J27" s="698"/>
      <c r="K27" s="698"/>
      <c r="L27" s="467">
        <f t="shared" si="0"/>
        <v>80</v>
      </c>
      <c r="M27" s="467"/>
      <c r="N27" s="467"/>
      <c r="O27" s="698">
        <v>7</v>
      </c>
      <c r="P27" s="698"/>
      <c r="Q27" s="698"/>
      <c r="R27" s="698"/>
      <c r="S27" s="698"/>
      <c r="T27" s="698"/>
      <c r="U27" s="467">
        <f t="shared" si="1"/>
        <v>73</v>
      </c>
      <c r="V27" s="467"/>
      <c r="W27" s="467"/>
      <c r="X27" s="674">
        <f t="shared" si="2"/>
        <v>9.0885000000000016</v>
      </c>
      <c r="Y27" s="674"/>
      <c r="Z27" s="674"/>
      <c r="AA27" s="675">
        <f t="shared" si="6"/>
        <v>0</v>
      </c>
      <c r="AB27" s="675"/>
      <c r="AC27" s="675"/>
      <c r="AD27" s="676">
        <f t="shared" si="4"/>
        <v>2</v>
      </c>
      <c r="AE27" s="540"/>
      <c r="AF27" s="541"/>
      <c r="AG27" s="676">
        <f t="shared" si="5"/>
        <v>9.9600000000000009</v>
      </c>
      <c r="AH27" s="540"/>
      <c r="AI27" s="541"/>
      <c r="AK27" s="96"/>
      <c r="AL27" s="259"/>
      <c r="AM27" s="260"/>
      <c r="AN27" s="93"/>
      <c r="AO27" s="96"/>
      <c r="AP27" s="96"/>
      <c r="AQ27" s="256"/>
      <c r="AR27" s="96"/>
    </row>
    <row r="28" spans="1:75" ht="15" customHeight="1" x14ac:dyDescent="0.3">
      <c r="A28" s="78" t="s">
        <v>25</v>
      </c>
      <c r="B28" s="78">
        <v>12.58</v>
      </c>
      <c r="C28" s="698">
        <v>42</v>
      </c>
      <c r="D28" s="698"/>
      <c r="E28" s="698"/>
      <c r="F28" s="698">
        <v>0</v>
      </c>
      <c r="G28" s="698"/>
      <c r="H28" s="698"/>
      <c r="I28" s="698">
        <v>42</v>
      </c>
      <c r="J28" s="698"/>
      <c r="K28" s="698"/>
      <c r="L28" s="467">
        <f t="shared" si="0"/>
        <v>42</v>
      </c>
      <c r="M28" s="467"/>
      <c r="N28" s="467"/>
      <c r="O28" s="698">
        <v>34</v>
      </c>
      <c r="P28" s="698"/>
      <c r="Q28" s="698"/>
      <c r="R28" s="698"/>
      <c r="S28" s="698"/>
      <c r="T28" s="698"/>
      <c r="U28" s="467">
        <f t="shared" si="1"/>
        <v>8</v>
      </c>
      <c r="V28" s="467"/>
      <c r="W28" s="467"/>
      <c r="X28" s="674">
        <f t="shared" si="2"/>
        <v>2.3961904761904762</v>
      </c>
      <c r="Y28" s="674"/>
      <c r="Z28" s="674"/>
      <c r="AA28" s="675">
        <f t="shared" si="6"/>
        <v>0</v>
      </c>
      <c r="AB28" s="675"/>
      <c r="AC28" s="675"/>
      <c r="AD28" s="676">
        <f t="shared" si="4"/>
        <v>0</v>
      </c>
      <c r="AE28" s="540"/>
      <c r="AF28" s="541"/>
      <c r="AG28" s="676">
        <f t="shared" si="5"/>
        <v>0</v>
      </c>
      <c r="AH28" s="540"/>
      <c r="AI28" s="541"/>
      <c r="AK28" s="257"/>
      <c r="AL28" s="257"/>
      <c r="AM28" s="258"/>
      <c r="AN28" s="93"/>
      <c r="AO28" s="96"/>
      <c r="AP28" s="96"/>
      <c r="AQ28" s="96"/>
      <c r="AR28" s="96"/>
    </row>
    <row r="29" spans="1:75" ht="15" customHeight="1" x14ac:dyDescent="0.3">
      <c r="A29" s="78" t="s">
        <v>6</v>
      </c>
      <c r="B29" s="78">
        <v>7.96</v>
      </c>
      <c r="C29" s="698">
        <v>750</v>
      </c>
      <c r="D29" s="698"/>
      <c r="E29" s="698"/>
      <c r="F29" s="698">
        <v>0</v>
      </c>
      <c r="G29" s="698"/>
      <c r="H29" s="698"/>
      <c r="I29" s="698">
        <v>750</v>
      </c>
      <c r="J29" s="698"/>
      <c r="K29" s="698"/>
      <c r="L29" s="467">
        <f t="shared" si="0"/>
        <v>750</v>
      </c>
      <c r="M29" s="467"/>
      <c r="N29" s="467"/>
      <c r="O29" s="698">
        <v>638</v>
      </c>
      <c r="P29" s="698"/>
      <c r="Q29" s="698"/>
      <c r="R29" s="698">
        <v>1</v>
      </c>
      <c r="S29" s="698"/>
      <c r="T29" s="698"/>
      <c r="U29" s="467">
        <f t="shared" si="1"/>
        <v>111</v>
      </c>
      <c r="V29" s="467"/>
      <c r="W29" s="467"/>
      <c r="X29" s="674">
        <f t="shared" si="2"/>
        <v>1.17808</v>
      </c>
      <c r="Y29" s="674"/>
      <c r="Z29" s="674"/>
      <c r="AA29" s="675">
        <f t="shared" si="6"/>
        <v>1.0613333333333334E-2</v>
      </c>
      <c r="AB29" s="675"/>
      <c r="AC29" s="675"/>
      <c r="AD29" s="676">
        <f t="shared" si="4"/>
        <v>0</v>
      </c>
      <c r="AE29" s="540"/>
      <c r="AF29" s="541"/>
      <c r="AG29" s="676">
        <f t="shared" si="5"/>
        <v>0</v>
      </c>
      <c r="AH29" s="540"/>
      <c r="AI29" s="541"/>
      <c r="AK29" s="96"/>
      <c r="AL29" s="96"/>
      <c r="AM29" s="250"/>
      <c r="AN29" s="93"/>
      <c r="AO29" s="96"/>
      <c r="AP29" s="96"/>
      <c r="AQ29" s="256"/>
      <c r="AR29" s="96"/>
    </row>
    <row r="30" spans="1:75" ht="15" customHeight="1" x14ac:dyDescent="0.3">
      <c r="A30" s="78" t="s">
        <v>8</v>
      </c>
      <c r="B30" s="78">
        <v>55.96</v>
      </c>
      <c r="C30" s="698">
        <v>1000</v>
      </c>
      <c r="D30" s="698"/>
      <c r="E30" s="698"/>
      <c r="F30" s="698">
        <v>0</v>
      </c>
      <c r="G30" s="698"/>
      <c r="H30" s="698"/>
      <c r="I30" s="698">
        <v>1000</v>
      </c>
      <c r="J30" s="698"/>
      <c r="K30" s="698"/>
      <c r="L30" s="467">
        <f t="shared" si="0"/>
        <v>1000</v>
      </c>
      <c r="M30" s="467"/>
      <c r="N30" s="467"/>
      <c r="O30" s="698">
        <v>888</v>
      </c>
      <c r="P30" s="698"/>
      <c r="Q30" s="698"/>
      <c r="R30" s="698">
        <v>1</v>
      </c>
      <c r="S30" s="698"/>
      <c r="T30" s="698"/>
      <c r="U30" s="467">
        <f t="shared" si="1"/>
        <v>111</v>
      </c>
      <c r="V30" s="467"/>
      <c r="W30" s="467"/>
      <c r="X30" s="674">
        <f t="shared" si="2"/>
        <v>6.2115600000000004</v>
      </c>
      <c r="Y30" s="674"/>
      <c r="Z30" s="674"/>
      <c r="AA30" s="675">
        <f t="shared" si="6"/>
        <v>5.5960000000000003E-2</v>
      </c>
      <c r="AB30" s="675"/>
      <c r="AC30" s="675"/>
      <c r="AD30" s="676">
        <f t="shared" si="4"/>
        <v>0</v>
      </c>
      <c r="AE30" s="540"/>
      <c r="AF30" s="541"/>
      <c r="AG30" s="676">
        <f t="shared" si="5"/>
        <v>0</v>
      </c>
      <c r="AH30" s="540"/>
      <c r="AI30" s="541"/>
      <c r="AK30" s="96"/>
      <c r="AL30" s="96"/>
      <c r="AM30" s="250"/>
      <c r="AN30" s="93"/>
      <c r="AO30" s="96"/>
      <c r="AP30" s="96"/>
      <c r="AQ30" s="256"/>
      <c r="AR30" s="96"/>
    </row>
    <row r="31" spans="1:75" ht="15" customHeight="1" x14ac:dyDescent="0.3">
      <c r="A31" s="78" t="s">
        <v>69</v>
      </c>
      <c r="B31" s="78">
        <v>22.94</v>
      </c>
      <c r="C31" s="698">
        <v>500</v>
      </c>
      <c r="D31" s="698"/>
      <c r="E31" s="698"/>
      <c r="F31" s="698">
        <v>0</v>
      </c>
      <c r="G31" s="698"/>
      <c r="H31" s="698"/>
      <c r="I31" s="698">
        <v>500</v>
      </c>
      <c r="J31" s="698"/>
      <c r="K31" s="698"/>
      <c r="L31" s="467">
        <f t="shared" si="0"/>
        <v>500</v>
      </c>
      <c r="M31" s="467"/>
      <c r="N31" s="467"/>
      <c r="O31" s="698">
        <v>410</v>
      </c>
      <c r="P31" s="698"/>
      <c r="Q31" s="698"/>
      <c r="R31" s="698"/>
      <c r="S31" s="698"/>
      <c r="T31" s="698"/>
      <c r="U31" s="467">
        <f t="shared" si="1"/>
        <v>90</v>
      </c>
      <c r="V31" s="467"/>
      <c r="W31" s="467"/>
      <c r="X31" s="674">
        <f t="shared" si="2"/>
        <v>4.1292</v>
      </c>
      <c r="Y31" s="674"/>
      <c r="Z31" s="674"/>
      <c r="AA31" s="675">
        <f t="shared" si="6"/>
        <v>0</v>
      </c>
      <c r="AB31" s="675"/>
      <c r="AC31" s="675"/>
      <c r="AD31" s="676">
        <f t="shared" si="4"/>
        <v>0</v>
      </c>
      <c r="AE31" s="540"/>
      <c r="AF31" s="541"/>
      <c r="AG31" s="676">
        <f t="shared" si="5"/>
        <v>0</v>
      </c>
      <c r="AH31" s="540"/>
      <c r="AI31" s="541"/>
      <c r="AK31" s="257"/>
      <c r="AL31" s="257"/>
      <c r="AM31" s="258"/>
      <c r="AN31" s="93"/>
      <c r="AO31" s="96"/>
      <c r="AP31" s="96"/>
      <c r="AQ31" s="96"/>
      <c r="AR31" s="96"/>
    </row>
    <row r="32" spans="1:75" ht="15" customHeight="1" x14ac:dyDescent="0.3">
      <c r="A32" s="78" t="s">
        <v>76</v>
      </c>
      <c r="B32" s="78">
        <v>17.940000000000001</v>
      </c>
      <c r="C32" s="698">
        <v>500</v>
      </c>
      <c r="D32" s="698"/>
      <c r="E32" s="698"/>
      <c r="F32" s="698">
        <v>0</v>
      </c>
      <c r="G32" s="698"/>
      <c r="H32" s="698"/>
      <c r="I32" s="698">
        <v>500</v>
      </c>
      <c r="J32" s="698"/>
      <c r="K32" s="698"/>
      <c r="L32" s="467">
        <f t="shared" si="0"/>
        <v>500</v>
      </c>
      <c r="M32" s="467"/>
      <c r="N32" s="467"/>
      <c r="O32" s="698">
        <v>477</v>
      </c>
      <c r="P32" s="698"/>
      <c r="Q32" s="698"/>
      <c r="R32" s="698"/>
      <c r="S32" s="698"/>
      <c r="T32" s="698"/>
      <c r="U32" s="467">
        <f t="shared" si="1"/>
        <v>23</v>
      </c>
      <c r="V32" s="467"/>
      <c r="W32" s="467"/>
      <c r="X32" s="674">
        <f t="shared" si="2"/>
        <v>0.82524000000000008</v>
      </c>
      <c r="Y32" s="674"/>
      <c r="Z32" s="674"/>
      <c r="AA32" s="675">
        <f t="shared" si="6"/>
        <v>0</v>
      </c>
      <c r="AB32" s="675"/>
      <c r="AC32" s="675"/>
      <c r="AD32" s="676">
        <f t="shared" si="4"/>
        <v>0</v>
      </c>
      <c r="AE32" s="540"/>
      <c r="AF32" s="541"/>
      <c r="AG32" s="676">
        <f t="shared" si="5"/>
        <v>0</v>
      </c>
      <c r="AH32" s="540"/>
      <c r="AI32" s="541"/>
      <c r="AK32" s="96"/>
      <c r="AL32" s="96"/>
      <c r="AM32" s="250"/>
      <c r="AN32" s="93"/>
      <c r="AO32" s="96"/>
      <c r="AP32" s="96"/>
      <c r="AQ32" s="256"/>
      <c r="AR32" s="96"/>
    </row>
    <row r="33" spans="1:44" ht="15" customHeight="1" x14ac:dyDescent="0.3">
      <c r="A33" s="78" t="s">
        <v>89</v>
      </c>
      <c r="B33" s="78">
        <v>13.98</v>
      </c>
      <c r="C33" s="698">
        <v>1000</v>
      </c>
      <c r="D33" s="698"/>
      <c r="E33" s="698"/>
      <c r="F33" s="698">
        <v>0</v>
      </c>
      <c r="G33" s="698"/>
      <c r="H33" s="698"/>
      <c r="I33" s="698">
        <v>1000</v>
      </c>
      <c r="J33" s="698"/>
      <c r="K33" s="698"/>
      <c r="L33" s="467">
        <f t="shared" si="0"/>
        <v>1000</v>
      </c>
      <c r="M33" s="467"/>
      <c r="N33" s="467"/>
      <c r="O33" s="698">
        <v>999</v>
      </c>
      <c r="P33" s="698"/>
      <c r="Q33" s="698"/>
      <c r="R33" s="698"/>
      <c r="S33" s="698"/>
      <c r="T33" s="698"/>
      <c r="U33" s="467">
        <f t="shared" si="1"/>
        <v>1</v>
      </c>
      <c r="V33" s="467"/>
      <c r="W33" s="467"/>
      <c r="X33" s="674">
        <f t="shared" si="2"/>
        <v>1.3980000000000001E-2</v>
      </c>
      <c r="Y33" s="674"/>
      <c r="Z33" s="674"/>
      <c r="AA33" s="675">
        <f t="shared" si="6"/>
        <v>0</v>
      </c>
      <c r="AB33" s="675"/>
      <c r="AC33" s="675"/>
      <c r="AD33" s="676">
        <f t="shared" si="4"/>
        <v>0</v>
      </c>
      <c r="AE33" s="540"/>
      <c r="AF33" s="541"/>
      <c r="AG33" s="676">
        <f t="shared" si="5"/>
        <v>0</v>
      </c>
      <c r="AH33" s="540"/>
      <c r="AI33" s="541"/>
      <c r="AK33" s="96"/>
      <c r="AL33" s="96"/>
      <c r="AM33" s="250"/>
      <c r="AN33" s="93"/>
      <c r="AO33" s="96"/>
      <c r="AP33" s="96"/>
      <c r="AQ33" s="256"/>
      <c r="AR33" s="96"/>
    </row>
    <row r="34" spans="1:44" ht="15" customHeight="1" x14ac:dyDescent="0.3">
      <c r="A34" s="78" t="s">
        <v>34</v>
      </c>
      <c r="B34" s="78">
        <v>13.57</v>
      </c>
      <c r="C34" s="698">
        <v>250</v>
      </c>
      <c r="D34" s="698"/>
      <c r="E34" s="698"/>
      <c r="F34" s="698">
        <v>0</v>
      </c>
      <c r="G34" s="698"/>
      <c r="H34" s="698"/>
      <c r="I34" s="698">
        <v>250</v>
      </c>
      <c r="J34" s="698"/>
      <c r="K34" s="698"/>
      <c r="L34" s="467">
        <f t="shared" si="0"/>
        <v>250</v>
      </c>
      <c r="M34" s="467"/>
      <c r="N34" s="467"/>
      <c r="O34" s="698">
        <v>235</v>
      </c>
      <c r="P34" s="698"/>
      <c r="Q34" s="698"/>
      <c r="R34" s="698"/>
      <c r="S34" s="698"/>
      <c r="T34" s="698"/>
      <c r="U34" s="467">
        <f t="shared" si="1"/>
        <v>15</v>
      </c>
      <c r="V34" s="467"/>
      <c r="W34" s="467"/>
      <c r="X34" s="674">
        <f t="shared" si="2"/>
        <v>0.81420000000000003</v>
      </c>
      <c r="Y34" s="674"/>
      <c r="Z34" s="674"/>
      <c r="AA34" s="675">
        <f t="shared" si="6"/>
        <v>0</v>
      </c>
      <c r="AB34" s="675"/>
      <c r="AC34" s="675"/>
      <c r="AD34" s="676">
        <f t="shared" si="4"/>
        <v>0</v>
      </c>
      <c r="AE34" s="540"/>
      <c r="AF34" s="541"/>
      <c r="AG34" s="676">
        <f t="shared" si="5"/>
        <v>0</v>
      </c>
      <c r="AH34" s="540"/>
      <c r="AI34" s="541"/>
      <c r="AK34" s="257"/>
      <c r="AL34" s="257"/>
      <c r="AM34" s="258"/>
      <c r="AN34" s="93"/>
      <c r="AO34" s="96"/>
      <c r="AP34" s="96"/>
      <c r="AQ34" s="96"/>
      <c r="AR34" s="96"/>
    </row>
    <row r="35" spans="1:44" ht="15" customHeight="1" x14ac:dyDescent="0.3">
      <c r="A35" s="78" t="s">
        <v>22</v>
      </c>
      <c r="B35" s="78">
        <v>18.920000000000002</v>
      </c>
      <c r="C35" s="698">
        <v>4500</v>
      </c>
      <c r="D35" s="698"/>
      <c r="E35" s="698"/>
      <c r="F35" s="698">
        <v>0</v>
      </c>
      <c r="G35" s="698"/>
      <c r="H35" s="698"/>
      <c r="I35" s="698">
        <v>4500</v>
      </c>
      <c r="J35" s="698"/>
      <c r="K35" s="698"/>
      <c r="L35" s="467">
        <f t="shared" si="0"/>
        <v>4500</v>
      </c>
      <c r="M35" s="467"/>
      <c r="N35" s="467"/>
      <c r="O35" s="698">
        <v>4001</v>
      </c>
      <c r="P35" s="698"/>
      <c r="Q35" s="698"/>
      <c r="R35" s="698"/>
      <c r="S35" s="698"/>
      <c r="T35" s="698"/>
      <c r="U35" s="467">
        <f t="shared" si="1"/>
        <v>499</v>
      </c>
      <c r="V35" s="467"/>
      <c r="W35" s="467"/>
      <c r="X35" s="674">
        <f t="shared" si="2"/>
        <v>2.0980177777777778</v>
      </c>
      <c r="Y35" s="674"/>
      <c r="Z35" s="674"/>
      <c r="AA35" s="675">
        <f t="shared" si="6"/>
        <v>0</v>
      </c>
      <c r="AB35" s="675"/>
      <c r="AC35" s="675"/>
      <c r="AD35" s="676">
        <f t="shared" si="4"/>
        <v>0</v>
      </c>
      <c r="AE35" s="540"/>
      <c r="AF35" s="541"/>
      <c r="AG35" s="676">
        <f t="shared" si="5"/>
        <v>0</v>
      </c>
      <c r="AH35" s="540"/>
      <c r="AI35" s="541"/>
      <c r="AK35" s="96"/>
      <c r="AL35" s="96"/>
      <c r="AM35" s="250"/>
      <c r="AN35" s="93"/>
      <c r="AO35" s="96"/>
      <c r="AP35" s="96"/>
      <c r="AQ35" s="256"/>
      <c r="AR35" s="96"/>
    </row>
    <row r="36" spans="1:44" ht="15" customHeight="1" x14ac:dyDescent="0.3">
      <c r="A36" s="78" t="s">
        <v>20</v>
      </c>
      <c r="B36" s="78">
        <v>10.78</v>
      </c>
      <c r="C36" s="698">
        <v>2000</v>
      </c>
      <c r="D36" s="698"/>
      <c r="E36" s="698"/>
      <c r="F36" s="698">
        <v>0</v>
      </c>
      <c r="G36" s="698"/>
      <c r="H36" s="698"/>
      <c r="I36" s="698">
        <v>2000</v>
      </c>
      <c r="J36" s="698"/>
      <c r="K36" s="698"/>
      <c r="L36" s="467">
        <f t="shared" si="0"/>
        <v>2000</v>
      </c>
      <c r="M36" s="467"/>
      <c r="N36" s="467"/>
      <c r="O36" s="698">
        <v>1872</v>
      </c>
      <c r="P36" s="698"/>
      <c r="Q36" s="698"/>
      <c r="R36" s="698"/>
      <c r="S36" s="698"/>
      <c r="T36" s="698"/>
      <c r="U36" s="467">
        <f t="shared" si="1"/>
        <v>128</v>
      </c>
      <c r="V36" s="467"/>
      <c r="W36" s="467"/>
      <c r="X36" s="674">
        <f t="shared" si="2"/>
        <v>0.68991999999999998</v>
      </c>
      <c r="Y36" s="674"/>
      <c r="Z36" s="674"/>
      <c r="AA36" s="675">
        <f t="shared" si="6"/>
        <v>0</v>
      </c>
      <c r="AB36" s="675"/>
      <c r="AC36" s="675"/>
      <c r="AD36" s="676">
        <f t="shared" si="4"/>
        <v>0</v>
      </c>
      <c r="AE36" s="540"/>
      <c r="AF36" s="541"/>
      <c r="AG36" s="676">
        <f t="shared" si="5"/>
        <v>0</v>
      </c>
      <c r="AH36" s="540"/>
      <c r="AI36" s="541"/>
      <c r="AK36" s="257"/>
      <c r="AL36" s="257"/>
      <c r="AM36" s="258"/>
      <c r="AN36" s="93"/>
      <c r="AO36" s="96"/>
      <c r="AP36" s="96"/>
      <c r="AQ36" s="96"/>
      <c r="AR36" s="96"/>
    </row>
    <row r="37" spans="1:44" ht="15" customHeight="1" x14ac:dyDescent="0.3">
      <c r="A37" s="78"/>
      <c r="B37" s="78"/>
      <c r="C37" s="698"/>
      <c r="D37" s="698"/>
      <c r="E37" s="698"/>
      <c r="F37" s="698"/>
      <c r="G37" s="698"/>
      <c r="H37" s="698"/>
      <c r="I37" s="698"/>
      <c r="J37" s="698"/>
      <c r="K37" s="698"/>
      <c r="L37" s="467">
        <f t="shared" si="0"/>
        <v>0</v>
      </c>
      <c r="M37" s="467"/>
      <c r="N37" s="467"/>
      <c r="O37" s="698"/>
      <c r="P37" s="698"/>
      <c r="Q37" s="698"/>
      <c r="R37" s="698"/>
      <c r="S37" s="698"/>
      <c r="T37" s="698"/>
      <c r="U37" s="467">
        <f t="shared" si="1"/>
        <v>0</v>
      </c>
      <c r="V37" s="467"/>
      <c r="W37" s="467"/>
      <c r="X37" s="674">
        <f t="shared" si="2"/>
        <v>0</v>
      </c>
      <c r="Y37" s="674"/>
      <c r="Z37" s="674"/>
      <c r="AA37" s="675">
        <f t="shared" si="6"/>
        <v>0</v>
      </c>
      <c r="AB37" s="675"/>
      <c r="AC37" s="675"/>
      <c r="AD37" s="676">
        <f t="shared" si="4"/>
        <v>0</v>
      </c>
      <c r="AE37" s="540"/>
      <c r="AF37" s="541"/>
      <c r="AG37" s="676">
        <f t="shared" si="5"/>
        <v>0</v>
      </c>
      <c r="AH37" s="540"/>
      <c r="AI37" s="541"/>
      <c r="AK37" s="96"/>
      <c r="AL37" s="96"/>
      <c r="AM37" s="250"/>
      <c r="AN37" s="93"/>
      <c r="AO37" s="96"/>
      <c r="AP37" s="96"/>
      <c r="AQ37" s="256"/>
      <c r="AR37" s="96"/>
    </row>
    <row r="38" spans="1:44" ht="15" customHeight="1" x14ac:dyDescent="0.3">
      <c r="A38" s="78"/>
      <c r="B38" s="78"/>
      <c r="C38" s="698"/>
      <c r="D38" s="698"/>
      <c r="E38" s="698"/>
      <c r="F38" s="698"/>
      <c r="G38" s="698"/>
      <c r="H38" s="698"/>
      <c r="I38" s="698"/>
      <c r="J38" s="698"/>
      <c r="K38" s="698"/>
      <c r="L38" s="467">
        <f t="shared" si="0"/>
        <v>0</v>
      </c>
      <c r="M38" s="467"/>
      <c r="N38" s="467"/>
      <c r="O38" s="698"/>
      <c r="P38" s="698"/>
      <c r="Q38" s="698"/>
      <c r="R38" s="698"/>
      <c r="S38" s="698"/>
      <c r="T38" s="698"/>
      <c r="U38" s="467">
        <f t="shared" si="1"/>
        <v>0</v>
      </c>
      <c r="V38" s="467"/>
      <c r="W38" s="467"/>
      <c r="X38" s="674">
        <f t="shared" si="2"/>
        <v>0</v>
      </c>
      <c r="Y38" s="674"/>
      <c r="Z38" s="674"/>
      <c r="AA38" s="675">
        <f t="shared" si="6"/>
        <v>0</v>
      </c>
      <c r="AB38" s="675"/>
      <c r="AC38" s="675"/>
      <c r="AD38" s="676">
        <f t="shared" si="4"/>
        <v>0</v>
      </c>
      <c r="AE38" s="540"/>
      <c r="AF38" s="541"/>
      <c r="AG38" s="676">
        <f t="shared" si="5"/>
        <v>0</v>
      </c>
      <c r="AH38" s="540"/>
      <c r="AI38" s="541"/>
      <c r="AK38" s="96"/>
      <c r="AL38" s="96"/>
      <c r="AM38" s="250"/>
      <c r="AN38" s="93"/>
      <c r="AO38" s="96"/>
      <c r="AP38" s="96"/>
      <c r="AQ38" s="256"/>
      <c r="AR38" s="96"/>
    </row>
    <row r="39" spans="1:44" ht="15" customHeight="1" x14ac:dyDescent="0.3">
      <c r="A39" s="78"/>
      <c r="B39" s="78"/>
      <c r="C39" s="698"/>
      <c r="D39" s="698"/>
      <c r="E39" s="698"/>
      <c r="F39" s="698"/>
      <c r="G39" s="698"/>
      <c r="H39" s="698"/>
      <c r="I39" s="698"/>
      <c r="J39" s="698"/>
      <c r="K39" s="698"/>
      <c r="L39" s="467">
        <f t="shared" si="0"/>
        <v>0</v>
      </c>
      <c r="M39" s="467"/>
      <c r="N39" s="467"/>
      <c r="O39" s="698"/>
      <c r="P39" s="698"/>
      <c r="Q39" s="698"/>
      <c r="R39" s="698"/>
      <c r="S39" s="698"/>
      <c r="T39" s="698"/>
      <c r="U39" s="467">
        <f t="shared" si="1"/>
        <v>0</v>
      </c>
      <c r="V39" s="467"/>
      <c r="W39" s="467"/>
      <c r="X39" s="674">
        <f t="shared" si="2"/>
        <v>0</v>
      </c>
      <c r="Y39" s="674"/>
      <c r="Z39" s="674"/>
      <c r="AA39" s="675">
        <f t="shared" si="6"/>
        <v>0</v>
      </c>
      <c r="AB39" s="675"/>
      <c r="AC39" s="675"/>
      <c r="AD39" s="676">
        <f t="shared" si="4"/>
        <v>0</v>
      </c>
      <c r="AE39" s="540"/>
      <c r="AF39" s="541"/>
      <c r="AG39" s="676">
        <f t="shared" si="5"/>
        <v>0</v>
      </c>
      <c r="AH39" s="540"/>
      <c r="AI39" s="541"/>
      <c r="AK39" s="96"/>
      <c r="AL39" s="96"/>
      <c r="AM39" s="250"/>
      <c r="AN39" s="93"/>
      <c r="AO39" s="96"/>
      <c r="AP39" s="96"/>
      <c r="AQ39" s="256"/>
      <c r="AR39" s="96"/>
    </row>
    <row r="40" spans="1:44" ht="15" customHeight="1" x14ac:dyDescent="0.3">
      <c r="A40" s="78"/>
      <c r="B40" s="78"/>
      <c r="C40" s="698"/>
      <c r="D40" s="698"/>
      <c r="E40" s="698"/>
      <c r="F40" s="698"/>
      <c r="G40" s="698"/>
      <c r="H40" s="698"/>
      <c r="I40" s="698"/>
      <c r="J40" s="698"/>
      <c r="K40" s="698"/>
      <c r="L40" s="467">
        <f t="shared" si="0"/>
        <v>0</v>
      </c>
      <c r="M40" s="467"/>
      <c r="N40" s="467"/>
      <c r="O40" s="698"/>
      <c r="P40" s="698"/>
      <c r="Q40" s="698"/>
      <c r="R40" s="698"/>
      <c r="S40" s="698"/>
      <c r="T40" s="698"/>
      <c r="U40" s="467">
        <f t="shared" si="1"/>
        <v>0</v>
      </c>
      <c r="V40" s="467"/>
      <c r="W40" s="467"/>
      <c r="X40" s="674">
        <f t="shared" si="2"/>
        <v>0</v>
      </c>
      <c r="Y40" s="674"/>
      <c r="Z40" s="674"/>
      <c r="AA40" s="675">
        <f t="shared" si="6"/>
        <v>0</v>
      </c>
      <c r="AB40" s="675"/>
      <c r="AC40" s="675"/>
      <c r="AD40" s="676">
        <f t="shared" si="4"/>
        <v>0</v>
      </c>
      <c r="AE40" s="540"/>
      <c r="AF40" s="541"/>
      <c r="AG40" s="676">
        <f t="shared" si="5"/>
        <v>0</v>
      </c>
      <c r="AH40" s="540"/>
      <c r="AI40" s="541"/>
      <c r="AK40" s="96"/>
      <c r="AL40" s="96"/>
      <c r="AM40" s="261"/>
      <c r="AN40" s="93"/>
      <c r="AO40" s="96"/>
      <c r="AP40" s="96"/>
      <c r="AQ40" s="256"/>
      <c r="AR40" s="96"/>
    </row>
    <row r="41" spans="1:44" ht="15" customHeight="1" x14ac:dyDescent="0.3">
      <c r="A41" s="78"/>
      <c r="B41" s="78"/>
      <c r="C41" s="698"/>
      <c r="D41" s="698"/>
      <c r="E41" s="698"/>
      <c r="F41" s="698"/>
      <c r="G41" s="698"/>
      <c r="H41" s="698"/>
      <c r="I41" s="698"/>
      <c r="J41" s="698"/>
      <c r="K41" s="698"/>
      <c r="L41" s="467">
        <f t="shared" si="0"/>
        <v>0</v>
      </c>
      <c r="M41" s="467"/>
      <c r="N41" s="467"/>
      <c r="O41" s="698"/>
      <c r="P41" s="698"/>
      <c r="Q41" s="698"/>
      <c r="R41" s="698"/>
      <c r="S41" s="698"/>
      <c r="T41" s="698"/>
      <c r="U41" s="467">
        <f t="shared" si="1"/>
        <v>0</v>
      </c>
      <c r="V41" s="467"/>
      <c r="W41" s="467"/>
      <c r="X41" s="674">
        <f t="shared" si="2"/>
        <v>0</v>
      </c>
      <c r="Y41" s="674"/>
      <c r="Z41" s="674"/>
      <c r="AA41" s="675">
        <f t="shared" si="6"/>
        <v>0</v>
      </c>
      <c r="AB41" s="675"/>
      <c r="AC41" s="675"/>
      <c r="AD41" s="676">
        <f t="shared" si="4"/>
        <v>0</v>
      </c>
      <c r="AE41" s="540"/>
      <c r="AF41" s="541"/>
      <c r="AG41" s="676">
        <f t="shared" si="5"/>
        <v>0</v>
      </c>
      <c r="AH41" s="540"/>
      <c r="AI41" s="541"/>
      <c r="AK41" s="96"/>
      <c r="AL41" s="96"/>
      <c r="AM41" s="250"/>
      <c r="AN41" s="93"/>
      <c r="AO41" s="96"/>
      <c r="AP41" s="96"/>
      <c r="AQ41" s="256"/>
      <c r="AR41" s="96"/>
    </row>
    <row r="42" spans="1:44" ht="15" customHeight="1" thickBot="1" x14ac:dyDescent="0.35">
      <c r="A42" s="78"/>
      <c r="B42" s="78"/>
      <c r="C42" s="698"/>
      <c r="D42" s="698"/>
      <c r="E42" s="698"/>
      <c r="F42" s="698"/>
      <c r="G42" s="698"/>
      <c r="H42" s="698"/>
      <c r="I42" s="698"/>
      <c r="J42" s="698"/>
      <c r="K42" s="698"/>
      <c r="L42" s="467">
        <f t="shared" si="0"/>
        <v>0</v>
      </c>
      <c r="M42" s="467"/>
      <c r="N42" s="467"/>
      <c r="O42" s="698"/>
      <c r="P42" s="698"/>
      <c r="Q42" s="698"/>
      <c r="R42" s="698"/>
      <c r="S42" s="698"/>
      <c r="T42" s="698"/>
      <c r="U42" s="467">
        <f t="shared" si="1"/>
        <v>0</v>
      </c>
      <c r="V42" s="467"/>
      <c r="W42" s="467"/>
      <c r="X42" s="674">
        <f t="shared" si="2"/>
        <v>0</v>
      </c>
      <c r="Y42" s="674"/>
      <c r="Z42" s="674"/>
      <c r="AA42" s="675">
        <f t="shared" si="6"/>
        <v>0</v>
      </c>
      <c r="AB42" s="675"/>
      <c r="AC42" s="675"/>
      <c r="AD42" s="534">
        <f t="shared" si="4"/>
        <v>0</v>
      </c>
      <c r="AE42" s="535"/>
      <c r="AF42" s="536"/>
      <c r="AG42" s="534">
        <f t="shared" si="5"/>
        <v>0</v>
      </c>
      <c r="AH42" s="535"/>
      <c r="AI42" s="536"/>
      <c r="AK42" s="262"/>
      <c r="AL42" s="96"/>
      <c r="AM42" s="250"/>
      <c r="AN42" s="93"/>
      <c r="AO42" s="96"/>
      <c r="AP42" s="96"/>
      <c r="AQ42" s="256"/>
      <c r="AR42" s="96"/>
    </row>
    <row r="43" spans="1:44" ht="18.75" customHeight="1" x14ac:dyDescent="0.3">
      <c r="A43" s="682" t="s">
        <v>548</v>
      </c>
      <c r="B43" s="682"/>
      <c r="C43" s="682"/>
      <c r="D43" s="682"/>
      <c r="E43" s="682"/>
      <c r="F43" s="682"/>
      <c r="G43" s="682"/>
      <c r="H43" s="682"/>
      <c r="I43" s="682"/>
      <c r="J43" s="682"/>
      <c r="K43" s="682"/>
      <c r="L43" s="682"/>
      <c r="M43" s="682"/>
      <c r="N43" s="682"/>
      <c r="O43" s="682"/>
      <c r="P43" s="682"/>
      <c r="Q43" s="682"/>
      <c r="R43" s="682"/>
      <c r="S43" s="682"/>
      <c r="T43" s="682"/>
      <c r="U43" s="676" t="s">
        <v>545</v>
      </c>
      <c r="V43" s="540"/>
      <c r="W43" s="541"/>
      <c r="X43" s="684">
        <f>SUM(X11:Z42)</f>
        <v>158.49072972187363</v>
      </c>
      <c r="Y43" s="685"/>
      <c r="Z43" s="685"/>
      <c r="AA43" s="684">
        <f t="shared" ref="AA43" si="7">SUM(AA11:AC42)</f>
        <v>2.1458170249280673</v>
      </c>
      <c r="AB43" s="685"/>
      <c r="AC43" s="686"/>
      <c r="AD43" s="687" t="s">
        <v>547</v>
      </c>
      <c r="AE43" s="688"/>
      <c r="AF43" s="688"/>
      <c r="AG43" s="688"/>
      <c r="AH43" s="688"/>
      <c r="AI43" s="689"/>
      <c r="AK43" s="263"/>
      <c r="AL43" s="96"/>
      <c r="AM43" s="250"/>
      <c r="AN43" s="93"/>
      <c r="AO43" s="96"/>
      <c r="AP43" s="96"/>
      <c r="AQ43" s="256"/>
      <c r="AR43" s="96"/>
    </row>
    <row r="44" spans="1:44" ht="18.75" x14ac:dyDescent="0.3">
      <c r="A44" s="683"/>
      <c r="B44" s="683"/>
      <c r="C44" s="683"/>
      <c r="D44" s="683"/>
      <c r="E44" s="683"/>
      <c r="F44" s="683"/>
      <c r="G44" s="683"/>
      <c r="H44" s="683"/>
      <c r="I44" s="683"/>
      <c r="J44" s="683"/>
      <c r="K44" s="683"/>
      <c r="L44" s="683"/>
      <c r="M44" s="683"/>
      <c r="N44" s="683"/>
      <c r="O44" s="683"/>
      <c r="P44" s="683"/>
      <c r="Q44" s="683"/>
      <c r="R44" s="683"/>
      <c r="S44" s="683"/>
      <c r="T44" s="683"/>
      <c r="U44" s="690" t="s">
        <v>546</v>
      </c>
      <c r="V44" s="691"/>
      <c r="W44" s="692"/>
      <c r="X44" s="693">
        <f>X43/C5</f>
        <v>0.23762400778668466</v>
      </c>
      <c r="Y44" s="693"/>
      <c r="Z44" s="693"/>
      <c r="AA44" s="693">
        <f>AA43/C5</f>
        <v>3.217207986455094E-3</v>
      </c>
      <c r="AB44" s="693"/>
      <c r="AC44" s="694"/>
      <c r="AD44" s="695">
        <f>SUM(AG11:AI42)</f>
        <v>118.94</v>
      </c>
      <c r="AE44" s="696"/>
      <c r="AF44" s="696"/>
      <c r="AG44" s="696"/>
      <c r="AH44" s="696"/>
      <c r="AI44" s="697"/>
      <c r="AK44" s="262"/>
      <c r="AL44" s="96"/>
      <c r="AM44" s="250"/>
      <c r="AN44" s="93"/>
      <c r="AO44" s="96"/>
      <c r="AP44" s="96"/>
      <c r="AQ44" s="256"/>
      <c r="AR44" s="96"/>
    </row>
    <row r="45" spans="1:44" ht="18.75" x14ac:dyDescent="0.3">
      <c r="A45" s="26"/>
      <c r="B45" s="26"/>
      <c r="C45" s="50"/>
      <c r="D45" s="50"/>
      <c r="E45" s="50"/>
      <c r="F45" s="50"/>
      <c r="G45" s="50"/>
      <c r="H45" s="50"/>
      <c r="I45" s="50"/>
      <c r="J45" s="50"/>
      <c r="K45" s="50"/>
      <c r="L45" s="50"/>
      <c r="M45" s="50"/>
      <c r="N45" s="50"/>
      <c r="O45" s="26"/>
      <c r="P45" s="50"/>
      <c r="Q45" s="50"/>
      <c r="R45" s="50"/>
      <c r="S45" s="50"/>
      <c r="T45" s="50"/>
      <c r="U45" s="50"/>
      <c r="V45" s="50"/>
      <c r="W45" s="50"/>
      <c r="X45" s="50"/>
      <c r="Y45" s="50"/>
      <c r="Z45" s="50"/>
      <c r="AA45" s="50"/>
      <c r="AB45" s="50"/>
      <c r="AC45" s="50"/>
      <c r="AD45" s="50"/>
      <c r="AE45" s="50"/>
      <c r="AF45" s="50"/>
      <c r="AG45" s="50"/>
      <c r="AH45" s="50"/>
      <c r="AI45" s="50"/>
      <c r="AK45" s="257"/>
      <c r="AL45" s="257"/>
      <c r="AM45" s="258"/>
      <c r="AN45" s="93"/>
      <c r="AO45" s="96"/>
      <c r="AP45" s="96"/>
      <c r="AQ45" s="96"/>
      <c r="AR45" s="96"/>
    </row>
    <row r="46" spans="1:44" ht="18.75" x14ac:dyDescent="0.3">
      <c r="AK46" s="96"/>
      <c r="AL46" s="96"/>
      <c r="AM46" s="261"/>
      <c r="AN46" s="93"/>
      <c r="AO46" s="96"/>
      <c r="AP46" s="96"/>
      <c r="AQ46" s="256"/>
      <c r="AR46" s="96"/>
    </row>
    <row r="47" spans="1:44" ht="18.75" x14ac:dyDescent="0.3">
      <c r="AK47" s="96"/>
      <c r="AL47" s="96"/>
      <c r="AM47" s="261"/>
      <c r="AN47" s="93"/>
      <c r="AO47" s="96"/>
      <c r="AP47" s="96"/>
      <c r="AQ47" s="256"/>
      <c r="AR47" s="96"/>
    </row>
    <row r="48" spans="1:44" ht="18.75" x14ac:dyDescent="0.3">
      <c r="AK48" s="96"/>
      <c r="AL48" s="96"/>
      <c r="AM48" s="261"/>
      <c r="AN48" s="93"/>
      <c r="AO48" s="96"/>
      <c r="AP48" s="96"/>
      <c r="AQ48" s="256"/>
      <c r="AR48" s="96"/>
    </row>
    <row r="49" spans="37:44" ht="18.75" x14ac:dyDescent="0.3">
      <c r="AK49" s="96"/>
      <c r="AL49" s="96"/>
      <c r="AM49" s="261"/>
      <c r="AN49" s="93"/>
      <c r="AO49" s="96"/>
      <c r="AP49" s="96"/>
      <c r="AQ49" s="256"/>
      <c r="AR49" s="96"/>
    </row>
    <row r="50" spans="37:44" ht="18.75" x14ac:dyDescent="0.3">
      <c r="AK50" s="96"/>
      <c r="AL50" s="96"/>
      <c r="AM50" s="261"/>
      <c r="AN50" s="93"/>
      <c r="AO50" s="96"/>
      <c r="AP50" s="96"/>
      <c r="AQ50" s="256"/>
      <c r="AR50" s="96"/>
    </row>
    <row r="51" spans="37:44" ht="18.75" x14ac:dyDescent="0.3">
      <c r="AK51" s="96"/>
      <c r="AL51" s="96"/>
      <c r="AM51" s="261"/>
      <c r="AN51" s="93"/>
      <c r="AO51" s="96"/>
      <c r="AP51" s="96"/>
      <c r="AQ51" s="256"/>
      <c r="AR51" s="96"/>
    </row>
    <row r="52" spans="37:44" ht="18.75" x14ac:dyDescent="0.3">
      <c r="AK52" s="96"/>
      <c r="AL52" s="96"/>
      <c r="AM52" s="261"/>
      <c r="AN52" s="93"/>
      <c r="AO52" s="96"/>
      <c r="AP52" s="96"/>
      <c r="AQ52" s="256"/>
      <c r="AR52" s="96"/>
    </row>
    <row r="53" spans="37:44" ht="18.75" x14ac:dyDescent="0.3">
      <c r="AK53" s="96"/>
      <c r="AL53" s="96"/>
      <c r="AM53" s="261"/>
      <c r="AN53" s="93"/>
      <c r="AO53" s="96"/>
      <c r="AP53" s="96"/>
      <c r="AQ53" s="256"/>
      <c r="AR53" s="96"/>
    </row>
    <row r="54" spans="37:44" ht="18.75" x14ac:dyDescent="0.3">
      <c r="AK54" s="96"/>
      <c r="AL54" s="93"/>
      <c r="AM54" s="261"/>
      <c r="AN54" s="93"/>
      <c r="AP54" s="96"/>
      <c r="AQ54" s="256"/>
      <c r="AR54" s="96"/>
    </row>
    <row r="55" spans="37:44" x14ac:dyDescent="0.25">
      <c r="AK55" s="248"/>
      <c r="AL55" s="248"/>
      <c r="AM55" s="248"/>
      <c r="AN55" s="248"/>
      <c r="AO55" s="248"/>
    </row>
    <row r="56" spans="37:44" x14ac:dyDescent="0.25">
      <c r="AK56" s="248"/>
      <c r="AL56" s="248"/>
      <c r="AM56" s="248"/>
      <c r="AN56" s="248"/>
      <c r="AO56" s="248"/>
    </row>
    <row r="57" spans="37:44" x14ac:dyDescent="0.25">
      <c r="AK57" s="248"/>
      <c r="AL57" s="248"/>
      <c r="AM57" s="248"/>
      <c r="AN57" s="248"/>
      <c r="AO57" s="248"/>
    </row>
    <row r="58" spans="37:44" x14ac:dyDescent="0.25">
      <c r="AK58" s="248"/>
      <c r="AL58" s="248"/>
      <c r="AM58" s="248"/>
      <c r="AN58" s="248"/>
      <c r="AO58" s="248"/>
    </row>
    <row r="59" spans="37:44" x14ac:dyDescent="0.25">
      <c r="AK59" s="248"/>
      <c r="AL59" s="248"/>
      <c r="AM59" s="248"/>
      <c r="AN59" s="248"/>
      <c r="AO59" s="248"/>
    </row>
    <row r="60" spans="37:44" x14ac:dyDescent="0.25">
      <c r="AK60" s="248"/>
      <c r="AL60" s="248"/>
      <c r="AM60" s="248"/>
      <c r="AN60" s="248"/>
      <c r="AO60" s="248"/>
    </row>
    <row r="61" spans="37:44" x14ac:dyDescent="0.25">
      <c r="AK61" s="248"/>
      <c r="AL61" s="248"/>
      <c r="AM61" s="248"/>
      <c r="AN61" s="248"/>
      <c r="AO61" s="248"/>
    </row>
    <row r="62" spans="37:44" x14ac:dyDescent="0.25">
      <c r="AK62" s="248"/>
      <c r="AL62" s="248"/>
      <c r="AM62" s="248"/>
      <c r="AN62" s="248"/>
      <c r="AO62" s="248"/>
    </row>
    <row r="63" spans="37:44" x14ac:dyDescent="0.25">
      <c r="AK63" s="248"/>
      <c r="AL63" s="248"/>
      <c r="AM63" s="248"/>
      <c r="AN63" s="248"/>
      <c r="AO63" s="248"/>
    </row>
    <row r="64" spans="37:44" x14ac:dyDescent="0.25">
      <c r="AK64" s="248"/>
      <c r="AL64" s="248"/>
      <c r="AM64" s="248"/>
      <c r="AN64" s="248"/>
      <c r="AO64" s="248"/>
    </row>
    <row r="65" spans="37:41" x14ac:dyDescent="0.25">
      <c r="AK65" s="248"/>
      <c r="AL65" s="248"/>
      <c r="AM65" s="248"/>
      <c r="AN65" s="248"/>
      <c r="AO65" s="248"/>
    </row>
    <row r="66" spans="37:41" x14ac:dyDescent="0.25">
      <c r="AK66" s="248"/>
      <c r="AL66" s="248"/>
      <c r="AM66" s="248"/>
      <c r="AN66" s="248"/>
      <c r="AO66" s="248"/>
    </row>
    <row r="67" spans="37:41" x14ac:dyDescent="0.25">
      <c r="AK67" s="248"/>
      <c r="AL67" s="248"/>
      <c r="AM67" s="248"/>
      <c r="AN67" s="248"/>
      <c r="AO67" s="248"/>
    </row>
    <row r="68" spans="37:41" x14ac:dyDescent="0.25">
      <c r="AK68" s="248"/>
      <c r="AL68" s="248"/>
      <c r="AM68" s="248"/>
      <c r="AN68" s="248"/>
      <c r="AO68" s="248"/>
    </row>
    <row r="69" spans="37:41" x14ac:dyDescent="0.25">
      <c r="AK69" s="248"/>
      <c r="AL69" s="248"/>
      <c r="AM69" s="248"/>
      <c r="AN69" s="248"/>
      <c r="AO69" s="248"/>
    </row>
    <row r="70" spans="37:41" x14ac:dyDescent="0.25">
      <c r="AK70" s="248"/>
      <c r="AL70" s="248"/>
      <c r="AM70" s="248"/>
      <c r="AN70" s="248"/>
      <c r="AO70" s="248"/>
    </row>
    <row r="71" spans="37:41" x14ac:dyDescent="0.25">
      <c r="AK71" s="248"/>
      <c r="AL71" s="248"/>
      <c r="AM71" s="248"/>
      <c r="AN71" s="248"/>
      <c r="AO71" s="248"/>
    </row>
    <row r="72" spans="37:41" x14ac:dyDescent="0.25">
      <c r="AK72" s="248"/>
      <c r="AL72" s="248"/>
      <c r="AM72" s="248"/>
      <c r="AN72" s="248"/>
      <c r="AO72" s="248"/>
    </row>
    <row r="73" spans="37:41" x14ac:dyDescent="0.25">
      <c r="AK73" s="248"/>
      <c r="AL73" s="248"/>
      <c r="AM73" s="248"/>
      <c r="AN73" s="248"/>
      <c r="AO73" s="248"/>
    </row>
    <row r="74" spans="37:41" x14ac:dyDescent="0.25">
      <c r="AK74" s="248"/>
      <c r="AL74" s="248"/>
      <c r="AM74" s="248"/>
      <c r="AN74" s="248"/>
      <c r="AO74" s="248"/>
    </row>
    <row r="75" spans="37:41" x14ac:dyDescent="0.25">
      <c r="AK75" s="248"/>
      <c r="AL75" s="248"/>
      <c r="AM75" s="248"/>
      <c r="AN75" s="248"/>
      <c r="AO75" s="248"/>
    </row>
    <row r="76" spans="37:41" x14ac:dyDescent="0.25">
      <c r="AK76" s="248"/>
      <c r="AL76" s="248"/>
      <c r="AM76" s="248"/>
      <c r="AN76" s="248"/>
      <c r="AO76" s="248"/>
    </row>
    <row r="77" spans="37:41" x14ac:dyDescent="0.25">
      <c r="AK77" s="248"/>
      <c r="AL77" s="248"/>
      <c r="AM77" s="248"/>
      <c r="AN77" s="248"/>
      <c r="AO77" s="248"/>
    </row>
    <row r="78" spans="37:41" x14ac:dyDescent="0.25">
      <c r="AK78" s="248"/>
      <c r="AL78" s="248"/>
      <c r="AM78" s="248"/>
      <c r="AN78" s="248"/>
      <c r="AO78" s="248"/>
    </row>
    <row r="79" spans="37:41" x14ac:dyDescent="0.25">
      <c r="AK79" s="248"/>
      <c r="AL79" s="248"/>
      <c r="AM79" s="248"/>
      <c r="AN79" s="248"/>
      <c r="AO79" s="248"/>
    </row>
    <row r="80" spans="37:41" x14ac:dyDescent="0.25">
      <c r="AK80" s="248"/>
      <c r="AL80" s="248"/>
      <c r="AM80" s="248"/>
      <c r="AN80" s="248"/>
      <c r="AO80" s="248"/>
    </row>
  </sheetData>
  <sheetProtection sheet="1" objects="1" scenarios="1"/>
  <mergeCells count="419">
    <mergeCell ref="U44:W44"/>
    <mergeCell ref="X44:Z44"/>
    <mergeCell ref="AA44:AC44"/>
    <mergeCell ref="AD43:AI43"/>
    <mergeCell ref="AD44:AI44"/>
    <mergeCell ref="A43:T44"/>
    <mergeCell ref="O21:Q21"/>
    <mergeCell ref="R21:T21"/>
    <mergeCell ref="O22:Q22"/>
    <mergeCell ref="R22:T22"/>
    <mergeCell ref="O23:Q23"/>
    <mergeCell ref="R23:T23"/>
    <mergeCell ref="O24:Q24"/>
    <mergeCell ref="R24:T24"/>
    <mergeCell ref="O25:Q25"/>
    <mergeCell ref="R25:T25"/>
    <mergeCell ref="X41:Z41"/>
    <mergeCell ref="AA41:AC41"/>
    <mergeCell ref="AD41:AF41"/>
    <mergeCell ref="AG39:AI39"/>
    <mergeCell ref="C40:E40"/>
    <mergeCell ref="F40:H40"/>
    <mergeCell ref="I40:K40"/>
    <mergeCell ref="L40:N40"/>
    <mergeCell ref="AG19:AI19"/>
    <mergeCell ref="C20:E20"/>
    <mergeCell ref="F20:H20"/>
    <mergeCell ref="I20:K20"/>
    <mergeCell ref="L20:N20"/>
    <mergeCell ref="O20:Q20"/>
    <mergeCell ref="R20:T20"/>
    <mergeCell ref="U20:W20"/>
    <mergeCell ref="X20:Z20"/>
    <mergeCell ref="AA20:AC20"/>
    <mergeCell ref="AD20:AF20"/>
    <mergeCell ref="AG20:AI20"/>
    <mergeCell ref="C19:E19"/>
    <mergeCell ref="F19:H19"/>
    <mergeCell ref="I19:K19"/>
    <mergeCell ref="L19:N19"/>
    <mergeCell ref="O19:Q19"/>
    <mergeCell ref="R19:T19"/>
    <mergeCell ref="U19:W19"/>
    <mergeCell ref="X19:Z19"/>
    <mergeCell ref="AA19:AC19"/>
    <mergeCell ref="AD19:AF19"/>
    <mergeCell ref="AD16:AF16"/>
    <mergeCell ref="AG17:AI17"/>
    <mergeCell ref="C18:E18"/>
    <mergeCell ref="F18:H18"/>
    <mergeCell ref="I18:K18"/>
    <mergeCell ref="L18:N18"/>
    <mergeCell ref="O18:Q18"/>
    <mergeCell ref="R18:T18"/>
    <mergeCell ref="U18:W18"/>
    <mergeCell ref="X18:Z18"/>
    <mergeCell ref="AA18:AC18"/>
    <mergeCell ref="AG18:AI18"/>
    <mergeCell ref="C17:E17"/>
    <mergeCell ref="F17:H17"/>
    <mergeCell ref="I17:K17"/>
    <mergeCell ref="L17:N17"/>
    <mergeCell ref="O17:Q17"/>
    <mergeCell ref="R17:T17"/>
    <mergeCell ref="U17:W17"/>
    <mergeCell ref="X17:Z17"/>
    <mergeCell ref="AA17:AC17"/>
    <mergeCell ref="AD17:AF17"/>
    <mergeCell ref="AD18:AF18"/>
    <mergeCell ref="C13:E13"/>
    <mergeCell ref="F13:H13"/>
    <mergeCell ref="I13:K13"/>
    <mergeCell ref="AG15:AI15"/>
    <mergeCell ref="C16:E16"/>
    <mergeCell ref="F16:H16"/>
    <mergeCell ref="I16:K16"/>
    <mergeCell ref="L16:N16"/>
    <mergeCell ref="O16:Q16"/>
    <mergeCell ref="R16:T16"/>
    <mergeCell ref="U16:W16"/>
    <mergeCell ref="X16:Z16"/>
    <mergeCell ref="AA16:AC16"/>
    <mergeCell ref="AG16:AI16"/>
    <mergeCell ref="C15:E15"/>
    <mergeCell ref="F15:H15"/>
    <mergeCell ref="I15:K15"/>
    <mergeCell ref="L15:N15"/>
    <mergeCell ref="O15:Q15"/>
    <mergeCell ref="R15:T15"/>
    <mergeCell ref="U15:W15"/>
    <mergeCell ref="X15:Z15"/>
    <mergeCell ref="AA15:AC15"/>
    <mergeCell ref="AD15:AF15"/>
    <mergeCell ref="C14:E14"/>
    <mergeCell ref="F14:H14"/>
    <mergeCell ref="I14:K14"/>
    <mergeCell ref="L14:N14"/>
    <mergeCell ref="O14:Q14"/>
    <mergeCell ref="R14:T14"/>
    <mergeCell ref="U14:W14"/>
    <mergeCell ref="X14:Z14"/>
    <mergeCell ref="AA14:AC14"/>
    <mergeCell ref="A9:AI9"/>
    <mergeCell ref="A8:I8"/>
    <mergeCell ref="X10:Z10"/>
    <mergeCell ref="AA10:AC10"/>
    <mergeCell ref="X11:Z11"/>
    <mergeCell ref="AA11:AC11"/>
    <mergeCell ref="C12:E12"/>
    <mergeCell ref="F12:H12"/>
    <mergeCell ref="I12:K12"/>
    <mergeCell ref="L12:N12"/>
    <mergeCell ref="O12:Q12"/>
    <mergeCell ref="R12:T12"/>
    <mergeCell ref="U12:W12"/>
    <mergeCell ref="X12:Z12"/>
    <mergeCell ref="AA12:AC12"/>
    <mergeCell ref="AG12:AI12"/>
    <mergeCell ref="K8:T8"/>
    <mergeCell ref="U8:Z8"/>
    <mergeCell ref="C10:E10"/>
    <mergeCell ref="C11:E11"/>
    <mergeCell ref="AA8:AC8"/>
    <mergeCell ref="AD8:AI8"/>
    <mergeCell ref="AD10:AF10"/>
    <mergeCell ref="AD11:AF11"/>
    <mergeCell ref="AG10:AI10"/>
    <mergeCell ref="AG11:AI11"/>
    <mergeCell ref="AD12:AF12"/>
    <mergeCell ref="AD13:AF13"/>
    <mergeCell ref="AD14:AF14"/>
    <mergeCell ref="F10:H10"/>
    <mergeCell ref="F11:H11"/>
    <mergeCell ref="I11:K11"/>
    <mergeCell ref="L11:N11"/>
    <mergeCell ref="O11:Q11"/>
    <mergeCell ref="U11:W11"/>
    <mergeCell ref="R10:T10"/>
    <mergeCell ref="R11:T11"/>
    <mergeCell ref="L13:N13"/>
    <mergeCell ref="O13:Q13"/>
    <mergeCell ref="R13:T13"/>
    <mergeCell ref="U13:W13"/>
    <mergeCell ref="X13:Z13"/>
    <mergeCell ref="AA13:AC13"/>
    <mergeCell ref="AG13:AI13"/>
    <mergeCell ref="AG14:AI14"/>
    <mergeCell ref="K6:P6"/>
    <mergeCell ref="K7:P7"/>
    <mergeCell ref="Q2:V2"/>
    <mergeCell ref="Q3:V3"/>
    <mergeCell ref="Q4:V4"/>
    <mergeCell ref="Q5:V5"/>
    <mergeCell ref="Q6:V6"/>
    <mergeCell ref="Q7:V7"/>
    <mergeCell ref="C6:I6"/>
    <mergeCell ref="U43:W43"/>
    <mergeCell ref="X43:Z43"/>
    <mergeCell ref="AA43:AC43"/>
    <mergeCell ref="AG41:AI41"/>
    <mergeCell ref="C42:E42"/>
    <mergeCell ref="F42:H42"/>
    <mergeCell ref="I42:K42"/>
    <mergeCell ref="L42:N42"/>
    <mergeCell ref="U42:W42"/>
    <mergeCell ref="X42:Z42"/>
    <mergeCell ref="AA42:AC42"/>
    <mergeCell ref="AD42:AF42"/>
    <mergeCell ref="AG42:AI42"/>
    <mergeCell ref="O41:Q41"/>
    <mergeCell ref="R41:T41"/>
    <mergeCell ref="O42:Q42"/>
    <mergeCell ref="R42:T42"/>
    <mergeCell ref="C41:E41"/>
    <mergeCell ref="F41:H41"/>
    <mergeCell ref="I41:K41"/>
    <mergeCell ref="L41:N41"/>
    <mergeCell ref="U41:W41"/>
    <mergeCell ref="U40:W40"/>
    <mergeCell ref="X40:Z40"/>
    <mergeCell ref="AA40:AC40"/>
    <mergeCell ref="AD40:AF40"/>
    <mergeCell ref="AG40:AI40"/>
    <mergeCell ref="O39:Q39"/>
    <mergeCell ref="R39:T39"/>
    <mergeCell ref="O40:Q40"/>
    <mergeCell ref="R40:T40"/>
    <mergeCell ref="C39:E39"/>
    <mergeCell ref="F39:H39"/>
    <mergeCell ref="I39:K39"/>
    <mergeCell ref="L39:N39"/>
    <mergeCell ref="U39:W39"/>
    <mergeCell ref="X39:Z39"/>
    <mergeCell ref="AA39:AC39"/>
    <mergeCell ref="AD39:AF39"/>
    <mergeCell ref="A3:B3"/>
    <mergeCell ref="C3:I3"/>
    <mergeCell ref="X6:AC6"/>
    <mergeCell ref="AD6:AI6"/>
    <mergeCell ref="X7:AC7"/>
    <mergeCell ref="AD7:AI7"/>
    <mergeCell ref="A7:B7"/>
    <mergeCell ref="C7:I7"/>
    <mergeCell ref="I10:K10"/>
    <mergeCell ref="L10:N10"/>
    <mergeCell ref="O10:Q10"/>
    <mergeCell ref="U10:W10"/>
    <mergeCell ref="U21:W21"/>
    <mergeCell ref="X21:Z21"/>
    <mergeCell ref="AA21:AC21"/>
    <mergeCell ref="A6:B6"/>
    <mergeCell ref="A1:I1"/>
    <mergeCell ref="K1:P1"/>
    <mergeCell ref="X1:AC1"/>
    <mergeCell ref="Q1:V1"/>
    <mergeCell ref="AD1:AI1"/>
    <mergeCell ref="X3:AC3"/>
    <mergeCell ref="A5:B5"/>
    <mergeCell ref="C5:I5"/>
    <mergeCell ref="A4:B4"/>
    <mergeCell ref="C4:I4"/>
    <mergeCell ref="X4:AC4"/>
    <mergeCell ref="AD4:AI4"/>
    <mergeCell ref="X5:AC5"/>
    <mergeCell ref="AD5:AI5"/>
    <mergeCell ref="AD3:AI3"/>
    <mergeCell ref="X2:AC2"/>
    <mergeCell ref="AD2:AI2"/>
    <mergeCell ref="A2:B2"/>
    <mergeCell ref="C2:I2"/>
    <mergeCell ref="K2:P2"/>
    <mergeCell ref="K3:P3"/>
    <mergeCell ref="K4:P4"/>
    <mergeCell ref="K5:P5"/>
    <mergeCell ref="C23:E23"/>
    <mergeCell ref="F23:H23"/>
    <mergeCell ref="I23:K23"/>
    <mergeCell ref="L23:N23"/>
    <mergeCell ref="U23:W23"/>
    <mergeCell ref="AD21:AF21"/>
    <mergeCell ref="AG21:AI21"/>
    <mergeCell ref="C22:E22"/>
    <mergeCell ref="F22:H22"/>
    <mergeCell ref="I22:K22"/>
    <mergeCell ref="L22:N22"/>
    <mergeCell ref="U22:W22"/>
    <mergeCell ref="X22:Z22"/>
    <mergeCell ref="AA22:AC22"/>
    <mergeCell ref="X23:Z23"/>
    <mergeCell ref="AA23:AC23"/>
    <mergeCell ref="AD23:AF23"/>
    <mergeCell ref="AG23:AI23"/>
    <mergeCell ref="C21:E21"/>
    <mergeCell ref="F21:H21"/>
    <mergeCell ref="I21:K21"/>
    <mergeCell ref="L21:N21"/>
    <mergeCell ref="AD22:AF22"/>
    <mergeCell ref="AG22:AI22"/>
    <mergeCell ref="X24:Z24"/>
    <mergeCell ref="AA24:AC24"/>
    <mergeCell ref="AD24:AF24"/>
    <mergeCell ref="AG24:AI24"/>
    <mergeCell ref="C24:E24"/>
    <mergeCell ref="F24:H24"/>
    <mergeCell ref="I24:K24"/>
    <mergeCell ref="L24:N24"/>
    <mergeCell ref="U24:W24"/>
    <mergeCell ref="X25:Z25"/>
    <mergeCell ref="AA25:AC25"/>
    <mergeCell ref="AD25:AF25"/>
    <mergeCell ref="AG25:AI25"/>
    <mergeCell ref="C25:E25"/>
    <mergeCell ref="F25:H25"/>
    <mergeCell ref="I25:K25"/>
    <mergeCell ref="L25:N25"/>
    <mergeCell ref="U25:W25"/>
    <mergeCell ref="X26:Z26"/>
    <mergeCell ref="AA26:AC26"/>
    <mergeCell ref="AD26:AF26"/>
    <mergeCell ref="AG26:AI26"/>
    <mergeCell ref="C26:E26"/>
    <mergeCell ref="F26:H26"/>
    <mergeCell ref="I26:K26"/>
    <mergeCell ref="L26:N26"/>
    <mergeCell ref="U26:W26"/>
    <mergeCell ref="O26:Q26"/>
    <mergeCell ref="R26:T26"/>
    <mergeCell ref="X27:Z27"/>
    <mergeCell ref="AA27:AC27"/>
    <mergeCell ref="AD27:AF27"/>
    <mergeCell ref="AG27:AI27"/>
    <mergeCell ref="C27:E27"/>
    <mergeCell ref="F27:H27"/>
    <mergeCell ref="I27:K27"/>
    <mergeCell ref="L27:N27"/>
    <mergeCell ref="U27:W27"/>
    <mergeCell ref="O27:Q27"/>
    <mergeCell ref="R27:T27"/>
    <mergeCell ref="X28:Z28"/>
    <mergeCell ref="AA28:AC28"/>
    <mergeCell ref="AD28:AF28"/>
    <mergeCell ref="AG28:AI28"/>
    <mergeCell ref="C28:E28"/>
    <mergeCell ref="F28:H28"/>
    <mergeCell ref="I28:K28"/>
    <mergeCell ref="L28:N28"/>
    <mergeCell ref="U28:W28"/>
    <mergeCell ref="O28:Q28"/>
    <mergeCell ref="R28:T28"/>
    <mergeCell ref="X29:Z29"/>
    <mergeCell ref="AA29:AC29"/>
    <mergeCell ref="AD29:AF29"/>
    <mergeCell ref="AG29:AI29"/>
    <mergeCell ref="C29:E29"/>
    <mergeCell ref="F29:H29"/>
    <mergeCell ref="I29:K29"/>
    <mergeCell ref="L29:N29"/>
    <mergeCell ref="U29:W29"/>
    <mergeCell ref="O29:Q29"/>
    <mergeCell ref="R29:T29"/>
    <mergeCell ref="X30:Z30"/>
    <mergeCell ref="AA30:AC30"/>
    <mergeCell ref="AD30:AF30"/>
    <mergeCell ref="AG30:AI30"/>
    <mergeCell ref="C30:E30"/>
    <mergeCell ref="F30:H30"/>
    <mergeCell ref="I30:K30"/>
    <mergeCell ref="L30:N30"/>
    <mergeCell ref="U30:W30"/>
    <mergeCell ref="O30:Q30"/>
    <mergeCell ref="R30:T30"/>
    <mergeCell ref="X31:Z31"/>
    <mergeCell ref="AA31:AC31"/>
    <mergeCell ref="AD31:AF31"/>
    <mergeCell ref="AG31:AI31"/>
    <mergeCell ref="C31:E31"/>
    <mergeCell ref="F31:H31"/>
    <mergeCell ref="I31:K31"/>
    <mergeCell ref="L31:N31"/>
    <mergeCell ref="U31:W31"/>
    <mergeCell ref="O31:Q31"/>
    <mergeCell ref="R31:T31"/>
    <mergeCell ref="X32:Z32"/>
    <mergeCell ref="AA32:AC32"/>
    <mergeCell ref="AD32:AF32"/>
    <mergeCell ref="AG32:AI32"/>
    <mergeCell ref="C32:E32"/>
    <mergeCell ref="F32:H32"/>
    <mergeCell ref="I32:K32"/>
    <mergeCell ref="L32:N32"/>
    <mergeCell ref="U32:W32"/>
    <mergeCell ref="O32:Q32"/>
    <mergeCell ref="R32:T32"/>
    <mergeCell ref="X33:Z33"/>
    <mergeCell ref="AA33:AC33"/>
    <mergeCell ref="AD33:AF33"/>
    <mergeCell ref="AG33:AI33"/>
    <mergeCell ref="C33:E33"/>
    <mergeCell ref="F33:H33"/>
    <mergeCell ref="I33:K33"/>
    <mergeCell ref="L33:N33"/>
    <mergeCell ref="U33:W33"/>
    <mergeCell ref="O33:Q33"/>
    <mergeCell ref="R33:T33"/>
    <mergeCell ref="X34:Z34"/>
    <mergeCell ref="AA34:AC34"/>
    <mergeCell ref="AD34:AF34"/>
    <mergeCell ref="AG34:AI34"/>
    <mergeCell ref="C34:E34"/>
    <mergeCell ref="F34:H34"/>
    <mergeCell ref="I34:K34"/>
    <mergeCell ref="L34:N34"/>
    <mergeCell ref="U34:W34"/>
    <mergeCell ref="O34:Q34"/>
    <mergeCell ref="R34:T34"/>
    <mergeCell ref="X35:Z35"/>
    <mergeCell ref="AA35:AC35"/>
    <mergeCell ref="AD35:AF35"/>
    <mergeCell ref="AG35:AI35"/>
    <mergeCell ref="C35:E35"/>
    <mergeCell ref="F35:H35"/>
    <mergeCell ref="I35:K35"/>
    <mergeCell ref="L35:N35"/>
    <mergeCell ref="U35:W35"/>
    <mergeCell ref="O35:Q35"/>
    <mergeCell ref="R35:T35"/>
    <mergeCell ref="X36:Z36"/>
    <mergeCell ref="AA36:AC36"/>
    <mergeCell ref="AD36:AF36"/>
    <mergeCell ref="AG36:AI36"/>
    <mergeCell ref="C36:E36"/>
    <mergeCell ref="F36:H36"/>
    <mergeCell ref="I36:K36"/>
    <mergeCell ref="L36:N36"/>
    <mergeCell ref="U36:W36"/>
    <mergeCell ref="O36:Q36"/>
    <mergeCell ref="R36:T36"/>
    <mergeCell ref="X37:Z37"/>
    <mergeCell ref="AA37:AC37"/>
    <mergeCell ref="AD37:AF37"/>
    <mergeCell ref="AG37:AI37"/>
    <mergeCell ref="C37:E37"/>
    <mergeCell ref="F37:H37"/>
    <mergeCell ref="I37:K37"/>
    <mergeCell ref="L37:N37"/>
    <mergeCell ref="U37:W37"/>
    <mergeCell ref="O37:Q37"/>
    <mergeCell ref="R37:T37"/>
    <mergeCell ref="X38:Z38"/>
    <mergeCell ref="AA38:AC38"/>
    <mergeCell ref="AD38:AF38"/>
    <mergeCell ref="AG38:AI38"/>
    <mergeCell ref="C38:E38"/>
    <mergeCell ref="F38:H38"/>
    <mergeCell ref="I38:K38"/>
    <mergeCell ref="L38:N38"/>
    <mergeCell ref="U38:W38"/>
    <mergeCell ref="O38:Q38"/>
    <mergeCell ref="R38:T38"/>
  </mergeCells>
  <conditionalFormatting sqref="AD8">
    <cfRule type="containsText" dxfId="1" priority="1" operator="containsText" text="decrease">
      <formula>NOT(ISERROR(SEARCH("decrease",AD8)))</formula>
    </cfRule>
    <cfRule type="containsText" dxfId="0" priority="2" operator="containsText" text="increase">
      <formula>NOT(ISERROR(SEARCH("increase",AD8)))</formula>
    </cfRule>
  </conditionalFormatting>
  <pageMargins left="0.25" right="0.25" top="0.75" bottom="0.75" header="0.3" footer="0.3"/>
  <pageSetup orientation="portrait" r:id="rId1"/>
  <headerFooter>
    <oddHeader>&amp;C&amp;16Daily Cash and Inventory Report&amp;R&amp;14&amp;D</oddHeader>
    <oddFooter>&amp;L©MooreBetterPerformance -2017</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72"/>
  <sheetViews>
    <sheetView workbookViewId="0">
      <selection activeCell="E6" sqref="E6"/>
    </sheetView>
  </sheetViews>
  <sheetFormatPr defaultRowHeight="15" x14ac:dyDescent="0.25"/>
  <cols>
    <col min="1" max="1" width="27" style="4" bestFit="1" customWidth="1"/>
    <col min="2" max="2" width="9" style="4" customWidth="1"/>
    <col min="3" max="3" width="12.28515625" style="4" customWidth="1"/>
    <col min="4" max="4" width="11.85546875" style="8" customWidth="1"/>
    <col min="5" max="5" width="12.140625" style="8" customWidth="1"/>
    <col min="6" max="6" width="12.42578125" style="8" customWidth="1"/>
    <col min="7" max="8" width="12.28515625" style="8" customWidth="1"/>
    <col min="9" max="10" width="10.7109375" style="8" customWidth="1"/>
    <col min="11" max="11" width="9.140625" style="8"/>
    <col min="12" max="12" width="10.5703125" style="8" customWidth="1"/>
    <col min="13" max="13" width="12.28515625" style="8" customWidth="1"/>
    <col min="14" max="19" width="9.140625" style="8"/>
    <col min="20" max="16384" width="9.140625" style="4"/>
  </cols>
  <sheetData>
    <row r="1" spans="1:19" s="294" customFormat="1" ht="30" x14ac:dyDescent="0.25">
      <c r="A1" s="193" t="s">
        <v>102</v>
      </c>
      <c r="B1" s="193" t="s">
        <v>94</v>
      </c>
      <c r="C1" s="293" t="s">
        <v>27</v>
      </c>
      <c r="D1" s="194" t="s">
        <v>96</v>
      </c>
      <c r="E1" s="194" t="s">
        <v>97</v>
      </c>
      <c r="F1" s="194" t="s">
        <v>98</v>
      </c>
      <c r="G1" s="194" t="s">
        <v>99</v>
      </c>
      <c r="H1" s="194" t="s">
        <v>100</v>
      </c>
      <c r="I1" s="12" t="s">
        <v>101</v>
      </c>
      <c r="J1" s="11"/>
      <c r="K1" s="11"/>
      <c r="L1" s="11"/>
      <c r="M1" s="11"/>
      <c r="N1" s="11"/>
      <c r="O1" s="11"/>
      <c r="P1" s="11"/>
      <c r="Q1" s="11"/>
      <c r="R1" s="11"/>
      <c r="S1" s="11"/>
    </row>
    <row r="2" spans="1:19" s="295" customFormat="1" ht="24" customHeight="1" x14ac:dyDescent="0.3">
      <c r="A2" s="245"/>
      <c r="B2" s="245"/>
      <c r="C2" s="245"/>
      <c r="D2" s="244"/>
      <c r="E2" s="244"/>
      <c r="F2" s="244"/>
      <c r="G2" s="18">
        <f>D2+E2-F2</f>
        <v>0</v>
      </c>
      <c r="H2" s="302"/>
      <c r="I2" s="18">
        <f>G2-H2</f>
        <v>0</v>
      </c>
      <c r="J2" s="9"/>
      <c r="K2" s="9"/>
      <c r="L2" s="9"/>
      <c r="M2" s="9"/>
      <c r="N2" s="9"/>
      <c r="O2" s="9"/>
      <c r="P2" s="9"/>
      <c r="Q2" s="9"/>
      <c r="R2" s="9"/>
      <c r="S2" s="9"/>
    </row>
    <row r="3" spans="1:19" s="295" customFormat="1" ht="24" customHeight="1" x14ac:dyDescent="0.3">
      <c r="A3" s="277" t="s">
        <v>95</v>
      </c>
      <c r="B3" s="277"/>
      <c r="C3" s="243"/>
      <c r="D3" s="244"/>
      <c r="E3" s="244"/>
      <c r="F3" s="244"/>
      <c r="G3" s="18">
        <f>D3+E3-F3</f>
        <v>0</v>
      </c>
      <c r="H3" s="302"/>
      <c r="I3" s="18">
        <f>G3-H3</f>
        <v>0</v>
      </c>
      <c r="J3" s="9"/>
      <c r="K3" s="9"/>
      <c r="L3" s="9"/>
      <c r="M3" s="10"/>
      <c r="N3" s="9"/>
      <c r="O3" s="9"/>
      <c r="P3" s="9"/>
      <c r="Q3" s="9"/>
      <c r="R3" s="9"/>
      <c r="S3" s="9"/>
    </row>
    <row r="4" spans="1:19" s="295" customFormat="1" ht="24" customHeight="1" x14ac:dyDescent="0.3">
      <c r="A4" s="277" t="s">
        <v>16</v>
      </c>
      <c r="B4" s="277"/>
      <c r="C4" s="243"/>
      <c r="D4" s="244"/>
      <c r="E4" s="244"/>
      <c r="F4" s="244"/>
      <c r="G4" s="18">
        <f t="shared" ref="G4:G37" si="0">D4+E4-F4</f>
        <v>0</v>
      </c>
      <c r="H4" s="302"/>
      <c r="I4" s="18">
        <f t="shared" ref="I4:I37" si="1">G4-H4</f>
        <v>0</v>
      </c>
      <c r="J4" s="9"/>
      <c r="K4" s="9"/>
      <c r="L4" s="9"/>
      <c r="M4" s="10"/>
      <c r="N4" s="9"/>
      <c r="O4" s="9"/>
      <c r="P4" s="9"/>
      <c r="Q4" s="9"/>
      <c r="R4" s="9"/>
      <c r="S4" s="9"/>
    </row>
    <row r="5" spans="1:19" s="295" customFormat="1" ht="24" customHeight="1" x14ac:dyDescent="0.3">
      <c r="A5" s="245"/>
      <c r="B5" s="245"/>
      <c r="C5" s="245"/>
      <c r="D5" s="244"/>
      <c r="E5" s="244"/>
      <c r="F5" s="244"/>
      <c r="G5" s="18">
        <f t="shared" si="0"/>
        <v>0</v>
      </c>
      <c r="H5" s="302"/>
      <c r="I5" s="18">
        <f t="shared" si="1"/>
        <v>0</v>
      </c>
      <c r="J5" s="9"/>
      <c r="K5" s="9"/>
      <c r="L5" s="9"/>
      <c r="M5" s="10"/>
      <c r="N5" s="9"/>
      <c r="O5" s="9"/>
      <c r="P5" s="9"/>
      <c r="Q5" s="9"/>
      <c r="R5" s="9"/>
      <c r="S5" s="9"/>
    </row>
    <row r="6" spans="1:19" s="295" customFormat="1" ht="24" customHeight="1" x14ac:dyDescent="0.3">
      <c r="A6" s="277" t="s">
        <v>171</v>
      </c>
      <c r="B6" s="277"/>
      <c r="C6" s="243"/>
      <c r="D6" s="244"/>
      <c r="E6" s="244"/>
      <c r="F6" s="244"/>
      <c r="G6" s="18">
        <f t="shared" si="0"/>
        <v>0</v>
      </c>
      <c r="H6" s="302"/>
      <c r="I6" s="18">
        <f t="shared" si="1"/>
        <v>0</v>
      </c>
      <c r="J6" s="9"/>
      <c r="K6" s="9"/>
      <c r="L6" s="9"/>
      <c r="M6" s="10"/>
      <c r="N6" s="9"/>
      <c r="O6" s="9"/>
      <c r="P6" s="9"/>
      <c r="Q6" s="9"/>
      <c r="R6" s="9"/>
      <c r="S6" s="9"/>
    </row>
    <row r="7" spans="1:19" s="295" customFormat="1" ht="24" customHeight="1" x14ac:dyDescent="0.3">
      <c r="A7" s="277" t="s">
        <v>170</v>
      </c>
      <c r="B7" s="277"/>
      <c r="C7" s="243"/>
      <c r="D7" s="244"/>
      <c r="E7" s="244"/>
      <c r="F7" s="244"/>
      <c r="G7" s="18">
        <f t="shared" si="0"/>
        <v>0</v>
      </c>
      <c r="H7" s="302"/>
      <c r="I7" s="18">
        <f t="shared" si="1"/>
        <v>0</v>
      </c>
      <c r="J7" s="9"/>
      <c r="K7" s="9"/>
      <c r="L7" s="9"/>
      <c r="M7" s="10"/>
      <c r="N7" s="9"/>
      <c r="O7" s="9"/>
      <c r="P7" s="9"/>
      <c r="Q7" s="9"/>
      <c r="R7" s="9"/>
      <c r="S7" s="9"/>
    </row>
    <row r="8" spans="1:19" s="295" customFormat="1" ht="24" customHeight="1" x14ac:dyDescent="0.3">
      <c r="A8" s="245"/>
      <c r="B8" s="245"/>
      <c r="C8" s="245"/>
      <c r="D8" s="244"/>
      <c r="E8" s="244"/>
      <c r="F8" s="244"/>
      <c r="G8" s="18">
        <f t="shared" si="0"/>
        <v>0</v>
      </c>
      <c r="H8" s="302"/>
      <c r="I8" s="18">
        <f t="shared" si="1"/>
        <v>0</v>
      </c>
      <c r="J8" s="9"/>
      <c r="K8" s="9"/>
      <c r="L8" s="9"/>
      <c r="M8" s="10"/>
      <c r="N8" s="9"/>
      <c r="O8" s="9"/>
      <c r="P8" s="9"/>
      <c r="Q8" s="9"/>
      <c r="R8" s="9"/>
      <c r="S8" s="9"/>
    </row>
    <row r="9" spans="1:19" s="295" customFormat="1" ht="24" customHeight="1" x14ac:dyDescent="0.3">
      <c r="A9" s="277" t="s">
        <v>3</v>
      </c>
      <c r="B9" s="277"/>
      <c r="C9" s="243"/>
      <c r="D9" s="244"/>
      <c r="E9" s="244"/>
      <c r="F9" s="244"/>
      <c r="G9" s="18">
        <f t="shared" si="0"/>
        <v>0</v>
      </c>
      <c r="H9" s="302"/>
      <c r="I9" s="18">
        <f t="shared" si="1"/>
        <v>0</v>
      </c>
      <c r="J9" s="9"/>
      <c r="K9" s="9"/>
      <c r="L9" s="9"/>
      <c r="M9" s="10"/>
      <c r="N9" s="9"/>
      <c r="O9" s="9"/>
      <c r="P9" s="9"/>
      <c r="Q9" s="9"/>
      <c r="R9" s="9"/>
      <c r="S9" s="9"/>
    </row>
    <row r="10" spans="1:19" s="295" customFormat="1" ht="24" customHeight="1" x14ac:dyDescent="0.3">
      <c r="A10" s="245"/>
      <c r="B10" s="245"/>
      <c r="C10" s="245"/>
      <c r="D10" s="244"/>
      <c r="E10" s="244"/>
      <c r="F10" s="244"/>
      <c r="G10" s="18">
        <f t="shared" si="0"/>
        <v>0</v>
      </c>
      <c r="H10" s="302"/>
      <c r="I10" s="18">
        <f t="shared" si="1"/>
        <v>0</v>
      </c>
      <c r="J10" s="9"/>
      <c r="K10" s="9"/>
      <c r="L10" s="9"/>
      <c r="M10" s="10"/>
      <c r="N10" s="9"/>
      <c r="O10" s="9"/>
      <c r="P10" s="9"/>
      <c r="Q10" s="9"/>
      <c r="R10" s="9"/>
      <c r="S10" s="9"/>
    </row>
    <row r="11" spans="1:19" s="295" customFormat="1" ht="24" customHeight="1" x14ac:dyDescent="0.3">
      <c r="A11" s="277" t="s">
        <v>11</v>
      </c>
      <c r="B11" s="278"/>
      <c r="C11" s="279"/>
      <c r="D11" s="244"/>
      <c r="E11" s="244"/>
      <c r="F11" s="244"/>
      <c r="G11" s="18">
        <f t="shared" si="0"/>
        <v>0</v>
      </c>
      <c r="H11" s="302"/>
      <c r="I11" s="18">
        <f t="shared" si="1"/>
        <v>0</v>
      </c>
      <c r="J11" s="9"/>
      <c r="K11" s="9"/>
      <c r="L11" s="9"/>
      <c r="M11" s="10"/>
      <c r="N11" s="9"/>
      <c r="O11" s="9"/>
      <c r="P11" s="9"/>
      <c r="Q11" s="9"/>
      <c r="R11" s="9"/>
      <c r="S11" s="9"/>
    </row>
    <row r="12" spans="1:19" s="295" customFormat="1" ht="24" customHeight="1" x14ac:dyDescent="0.3">
      <c r="A12" s="277" t="s">
        <v>15</v>
      </c>
      <c r="B12" s="277"/>
      <c r="C12" s="243"/>
      <c r="D12" s="244"/>
      <c r="E12" s="244"/>
      <c r="F12" s="244"/>
      <c r="G12" s="18">
        <f t="shared" si="0"/>
        <v>0</v>
      </c>
      <c r="H12" s="302"/>
      <c r="I12" s="18">
        <f t="shared" si="1"/>
        <v>0</v>
      </c>
      <c r="J12" s="9"/>
      <c r="K12" s="9"/>
      <c r="L12" s="9"/>
      <c r="M12" s="10"/>
      <c r="N12" s="9"/>
      <c r="O12" s="9"/>
      <c r="P12" s="9"/>
      <c r="Q12" s="9"/>
      <c r="R12" s="9"/>
      <c r="S12" s="9"/>
    </row>
    <row r="13" spans="1:19" s="295" customFormat="1" ht="24" customHeight="1" x14ac:dyDescent="0.3">
      <c r="A13" s="277" t="s">
        <v>30</v>
      </c>
      <c r="B13" s="277"/>
      <c r="C13" s="243"/>
      <c r="D13" s="244"/>
      <c r="E13" s="244"/>
      <c r="F13" s="244"/>
      <c r="G13" s="18">
        <f t="shared" si="0"/>
        <v>0</v>
      </c>
      <c r="H13" s="302"/>
      <c r="I13" s="18">
        <f t="shared" si="1"/>
        <v>0</v>
      </c>
      <c r="J13" s="9"/>
      <c r="K13" s="9"/>
      <c r="L13" s="9"/>
      <c r="M13" s="10"/>
      <c r="N13" s="9"/>
      <c r="O13" s="9"/>
      <c r="P13" s="9"/>
      <c r="Q13" s="9"/>
      <c r="R13" s="9"/>
      <c r="S13" s="9"/>
    </row>
    <row r="14" spans="1:19" s="295" customFormat="1" ht="24" customHeight="1" x14ac:dyDescent="0.3">
      <c r="A14" s="277" t="s">
        <v>169</v>
      </c>
      <c r="B14" s="277"/>
      <c r="C14" s="243"/>
      <c r="D14" s="244"/>
      <c r="E14" s="244"/>
      <c r="F14" s="244"/>
      <c r="G14" s="18">
        <f t="shared" si="0"/>
        <v>0</v>
      </c>
      <c r="H14" s="302"/>
      <c r="I14" s="18">
        <f t="shared" si="1"/>
        <v>0</v>
      </c>
      <c r="J14" s="9"/>
      <c r="K14" s="9"/>
      <c r="L14" s="9"/>
      <c r="M14" s="10"/>
      <c r="N14" s="9"/>
      <c r="O14" s="9"/>
      <c r="P14" s="9"/>
      <c r="Q14" s="9"/>
      <c r="R14" s="9"/>
      <c r="S14" s="9"/>
    </row>
    <row r="15" spans="1:19" s="295" customFormat="1" ht="24" customHeight="1" x14ac:dyDescent="0.3">
      <c r="A15" s="277" t="s">
        <v>28</v>
      </c>
      <c r="B15" s="277"/>
      <c r="C15" s="243"/>
      <c r="D15" s="244"/>
      <c r="E15" s="244"/>
      <c r="F15" s="244"/>
      <c r="G15" s="18">
        <f t="shared" si="0"/>
        <v>0</v>
      </c>
      <c r="H15" s="302"/>
      <c r="I15" s="18">
        <f t="shared" si="1"/>
        <v>0</v>
      </c>
      <c r="J15" s="9"/>
      <c r="K15" s="9"/>
      <c r="L15" s="9"/>
      <c r="M15" s="10"/>
      <c r="N15" s="9"/>
      <c r="O15" s="9"/>
      <c r="P15" s="9"/>
      <c r="Q15" s="9"/>
      <c r="R15" s="9"/>
      <c r="S15" s="9"/>
    </row>
    <row r="16" spans="1:19" s="295" customFormat="1" ht="24" customHeight="1" x14ac:dyDescent="0.3">
      <c r="A16" s="277" t="s">
        <v>5</v>
      </c>
      <c r="B16" s="277"/>
      <c r="C16" s="243"/>
      <c r="D16" s="244"/>
      <c r="E16" s="244"/>
      <c r="F16" s="244"/>
      <c r="G16" s="18">
        <f t="shared" si="0"/>
        <v>0</v>
      </c>
      <c r="H16" s="302"/>
      <c r="I16" s="18">
        <f t="shared" si="1"/>
        <v>0</v>
      </c>
      <c r="J16" s="9"/>
      <c r="K16" s="9"/>
      <c r="L16" s="9"/>
      <c r="M16" s="10"/>
      <c r="N16" s="9"/>
      <c r="O16" s="9"/>
      <c r="P16" s="9"/>
      <c r="Q16" s="9"/>
      <c r="R16" s="9"/>
      <c r="S16" s="9"/>
    </row>
    <row r="17" spans="1:19" s="295" customFormat="1" ht="24" customHeight="1" x14ac:dyDescent="0.3">
      <c r="A17" s="245"/>
      <c r="B17" s="245"/>
      <c r="C17" s="245"/>
      <c r="D17" s="244"/>
      <c r="E17" s="244"/>
      <c r="F17" s="244"/>
      <c r="G17" s="18">
        <f t="shared" si="0"/>
        <v>0</v>
      </c>
      <c r="H17" s="302"/>
      <c r="I17" s="18">
        <f t="shared" si="1"/>
        <v>0</v>
      </c>
      <c r="J17" s="9"/>
      <c r="K17" s="9"/>
      <c r="L17" s="9"/>
      <c r="M17" s="10"/>
      <c r="N17" s="9"/>
      <c r="O17" s="9"/>
      <c r="P17" s="9"/>
      <c r="Q17" s="9"/>
      <c r="R17" s="9"/>
      <c r="S17" s="9"/>
    </row>
    <row r="18" spans="1:19" s="295" customFormat="1" ht="24" customHeight="1" x14ac:dyDescent="0.3">
      <c r="A18" s="298" t="s">
        <v>13</v>
      </c>
      <c r="B18" s="277"/>
      <c r="C18" s="243"/>
      <c r="D18" s="244"/>
      <c r="E18" s="244"/>
      <c r="F18" s="244"/>
      <c r="G18" s="18">
        <f t="shared" si="0"/>
        <v>0</v>
      </c>
      <c r="H18" s="302"/>
      <c r="I18" s="18">
        <f t="shared" si="1"/>
        <v>0</v>
      </c>
      <c r="J18" s="9"/>
      <c r="K18" s="9"/>
      <c r="L18" s="9"/>
      <c r="M18" s="10"/>
      <c r="N18" s="9"/>
      <c r="O18" s="9"/>
      <c r="P18" s="9"/>
      <c r="Q18" s="9"/>
      <c r="R18" s="9"/>
      <c r="S18" s="9"/>
    </row>
    <row r="19" spans="1:19" s="295" customFormat="1" ht="24" customHeight="1" x14ac:dyDescent="0.3">
      <c r="A19" s="298" t="s">
        <v>70</v>
      </c>
      <c r="B19" s="278"/>
      <c r="C19" s="279"/>
      <c r="D19" s="244"/>
      <c r="E19" s="244"/>
      <c r="F19" s="244"/>
      <c r="G19" s="18">
        <f t="shared" si="0"/>
        <v>0</v>
      </c>
      <c r="H19" s="302"/>
      <c r="I19" s="18">
        <f t="shared" si="1"/>
        <v>0</v>
      </c>
      <c r="J19" s="9"/>
      <c r="K19" s="9"/>
      <c r="L19" s="9"/>
      <c r="M19" s="10"/>
      <c r="N19" s="9"/>
      <c r="O19" s="9"/>
      <c r="P19" s="9"/>
      <c r="Q19" s="9"/>
      <c r="R19" s="9"/>
      <c r="S19" s="9"/>
    </row>
    <row r="20" spans="1:19" s="295" customFormat="1" ht="24" customHeight="1" x14ac:dyDescent="0.3">
      <c r="A20" s="245"/>
      <c r="B20" s="245"/>
      <c r="C20" s="245"/>
      <c r="D20" s="244"/>
      <c r="E20" s="244"/>
      <c r="F20" s="244"/>
      <c r="G20" s="18">
        <f t="shared" si="0"/>
        <v>0</v>
      </c>
      <c r="H20" s="302"/>
      <c r="I20" s="18">
        <f t="shared" si="1"/>
        <v>0</v>
      </c>
      <c r="J20" s="9"/>
      <c r="K20" s="9"/>
      <c r="L20" s="9"/>
      <c r="M20" s="10"/>
      <c r="N20" s="9"/>
      <c r="O20" s="9"/>
      <c r="P20" s="9"/>
      <c r="Q20" s="9"/>
      <c r="R20" s="9"/>
      <c r="S20" s="9"/>
    </row>
    <row r="21" spans="1:19" s="295" customFormat="1" ht="24" customHeight="1" x14ac:dyDescent="0.3">
      <c r="A21" s="298" t="s">
        <v>23</v>
      </c>
      <c r="B21" s="277"/>
      <c r="C21" s="243"/>
      <c r="D21" s="244"/>
      <c r="E21" s="244"/>
      <c r="F21" s="244"/>
      <c r="G21" s="18">
        <f t="shared" si="0"/>
        <v>0</v>
      </c>
      <c r="H21" s="302"/>
      <c r="I21" s="18">
        <f t="shared" si="1"/>
        <v>0</v>
      </c>
      <c r="J21" s="9"/>
      <c r="K21" s="9"/>
      <c r="L21" s="9"/>
      <c r="M21" s="10"/>
      <c r="N21" s="9"/>
      <c r="O21" s="9"/>
      <c r="P21" s="9"/>
      <c r="Q21" s="9"/>
      <c r="R21" s="9"/>
      <c r="S21" s="9"/>
    </row>
    <row r="22" spans="1:19" s="295" customFormat="1" ht="24" customHeight="1" x14ac:dyDescent="0.3">
      <c r="A22" s="298" t="s">
        <v>17</v>
      </c>
      <c r="B22" s="277"/>
      <c r="C22" s="243"/>
      <c r="D22" s="244"/>
      <c r="E22" s="244"/>
      <c r="F22" s="244"/>
      <c r="G22" s="18">
        <f t="shared" si="0"/>
        <v>0</v>
      </c>
      <c r="H22" s="302"/>
      <c r="I22" s="18">
        <f t="shared" si="1"/>
        <v>0</v>
      </c>
      <c r="J22" s="9"/>
      <c r="K22" s="9"/>
      <c r="L22" s="9"/>
      <c r="M22" s="10"/>
      <c r="N22" s="9"/>
      <c r="O22" s="9"/>
      <c r="P22" s="9"/>
      <c r="Q22" s="9"/>
      <c r="R22" s="9"/>
      <c r="S22" s="9"/>
    </row>
    <row r="23" spans="1:19" s="295" customFormat="1" ht="24" customHeight="1" x14ac:dyDescent="0.3">
      <c r="A23" s="245"/>
      <c r="B23" s="245"/>
      <c r="C23" s="245"/>
      <c r="D23" s="244"/>
      <c r="E23" s="244"/>
      <c r="F23" s="244"/>
      <c r="G23" s="18">
        <f t="shared" si="0"/>
        <v>0</v>
      </c>
      <c r="H23" s="302"/>
      <c r="I23" s="18">
        <f t="shared" si="1"/>
        <v>0</v>
      </c>
      <c r="J23" s="9"/>
      <c r="K23" s="9"/>
      <c r="L23" s="9"/>
      <c r="M23" s="10"/>
      <c r="N23" s="9"/>
      <c r="O23" s="9"/>
      <c r="P23" s="9"/>
      <c r="Q23" s="9"/>
      <c r="R23" s="9"/>
      <c r="S23" s="9"/>
    </row>
    <row r="24" spans="1:19" s="295" customFormat="1" ht="24" customHeight="1" x14ac:dyDescent="0.3">
      <c r="A24" s="298" t="s">
        <v>71</v>
      </c>
      <c r="B24" s="277"/>
      <c r="C24" s="243"/>
      <c r="D24" s="244"/>
      <c r="E24" s="244"/>
      <c r="F24" s="244"/>
      <c r="G24" s="18">
        <f t="shared" si="0"/>
        <v>0</v>
      </c>
      <c r="H24" s="302"/>
      <c r="I24" s="18">
        <f t="shared" si="1"/>
        <v>0</v>
      </c>
      <c r="J24" s="9"/>
      <c r="K24" s="9"/>
      <c r="L24" s="9"/>
      <c r="M24" s="10"/>
      <c r="N24" s="9"/>
      <c r="O24" s="9"/>
      <c r="P24" s="9"/>
      <c r="Q24" s="9"/>
      <c r="R24" s="9"/>
      <c r="S24" s="9"/>
    </row>
    <row r="25" spans="1:19" s="295" customFormat="1" ht="24" customHeight="1" x14ac:dyDescent="0.3">
      <c r="A25" s="298" t="s">
        <v>172</v>
      </c>
      <c r="B25" s="277"/>
      <c r="C25" s="243"/>
      <c r="D25" s="244"/>
      <c r="E25" s="244"/>
      <c r="F25" s="244"/>
      <c r="G25" s="18">
        <f t="shared" si="0"/>
        <v>0</v>
      </c>
      <c r="H25" s="302"/>
      <c r="I25" s="18">
        <f t="shared" si="1"/>
        <v>0</v>
      </c>
      <c r="J25" s="9"/>
      <c r="K25" s="9"/>
      <c r="L25" s="9"/>
      <c r="M25" s="10"/>
      <c r="N25" s="9"/>
      <c r="O25" s="9"/>
      <c r="P25" s="9"/>
      <c r="Q25" s="9"/>
      <c r="R25" s="9"/>
      <c r="S25" s="9"/>
    </row>
    <row r="26" spans="1:19" s="295" customFormat="1" ht="24" customHeight="1" x14ac:dyDescent="0.3">
      <c r="A26" s="245"/>
      <c r="B26" s="245"/>
      <c r="C26" s="245"/>
      <c r="D26" s="244"/>
      <c r="E26" s="244"/>
      <c r="F26" s="244"/>
      <c r="G26" s="18">
        <f t="shared" si="0"/>
        <v>0</v>
      </c>
      <c r="H26" s="302"/>
      <c r="I26" s="18">
        <f t="shared" si="1"/>
        <v>0</v>
      </c>
      <c r="J26" s="9"/>
      <c r="K26" s="9"/>
      <c r="L26" s="9"/>
      <c r="M26" s="10"/>
      <c r="N26" s="9"/>
      <c r="O26" s="9"/>
      <c r="P26" s="9"/>
      <c r="Q26" s="9"/>
      <c r="R26" s="9"/>
      <c r="S26" s="9"/>
    </row>
    <row r="27" spans="1:19" s="295" customFormat="1" ht="24" customHeight="1" x14ac:dyDescent="0.3">
      <c r="A27" s="298" t="s">
        <v>25</v>
      </c>
      <c r="B27" s="277"/>
      <c r="C27" s="243"/>
      <c r="D27" s="244"/>
      <c r="E27" s="244"/>
      <c r="F27" s="244"/>
      <c r="G27" s="18">
        <f t="shared" si="0"/>
        <v>0</v>
      </c>
      <c r="H27" s="302"/>
      <c r="I27" s="18">
        <f t="shared" si="1"/>
        <v>0</v>
      </c>
      <c r="J27" s="9"/>
      <c r="K27" s="9"/>
      <c r="L27" s="9"/>
      <c r="M27" s="10"/>
      <c r="N27" s="9"/>
      <c r="O27" s="9"/>
      <c r="P27" s="9"/>
      <c r="Q27" s="9"/>
      <c r="R27" s="9"/>
      <c r="S27" s="9"/>
    </row>
    <row r="28" spans="1:19" s="295" customFormat="1" ht="24" customHeight="1" x14ac:dyDescent="0.3">
      <c r="A28" s="245"/>
      <c r="B28" s="245"/>
      <c r="C28" s="245"/>
      <c r="D28" s="244"/>
      <c r="E28" s="244"/>
      <c r="F28" s="244"/>
      <c r="G28" s="18">
        <f t="shared" si="0"/>
        <v>0</v>
      </c>
      <c r="H28" s="302"/>
      <c r="I28" s="18">
        <f t="shared" si="1"/>
        <v>0</v>
      </c>
      <c r="J28" s="9"/>
      <c r="K28" s="9"/>
      <c r="L28" s="9"/>
      <c r="M28" s="10"/>
      <c r="N28" s="9"/>
      <c r="O28" s="9"/>
      <c r="P28" s="9"/>
      <c r="Q28" s="9"/>
      <c r="R28" s="9"/>
      <c r="S28" s="9"/>
    </row>
    <row r="29" spans="1:19" s="295" customFormat="1" ht="24" customHeight="1" x14ac:dyDescent="0.3">
      <c r="A29" s="298" t="s">
        <v>6</v>
      </c>
      <c r="B29" s="277"/>
      <c r="C29" s="243"/>
      <c r="D29" s="244"/>
      <c r="E29" s="244"/>
      <c r="F29" s="244"/>
      <c r="G29" s="18">
        <f t="shared" si="0"/>
        <v>0</v>
      </c>
      <c r="H29" s="302"/>
      <c r="I29" s="18">
        <f t="shared" si="1"/>
        <v>0</v>
      </c>
      <c r="J29" s="9"/>
      <c r="K29" s="9"/>
      <c r="L29" s="9"/>
      <c r="M29" s="10"/>
      <c r="N29" s="9"/>
      <c r="O29" s="9"/>
      <c r="P29" s="9"/>
      <c r="Q29" s="9"/>
      <c r="R29" s="9"/>
      <c r="S29" s="9"/>
    </row>
    <row r="30" spans="1:19" s="295" customFormat="1" ht="24" customHeight="1" x14ac:dyDescent="0.3">
      <c r="A30" s="298" t="s">
        <v>8</v>
      </c>
      <c r="B30" s="277"/>
      <c r="C30" s="243"/>
      <c r="D30" s="244"/>
      <c r="E30" s="244"/>
      <c r="F30" s="244"/>
      <c r="G30" s="18">
        <f t="shared" si="0"/>
        <v>0</v>
      </c>
      <c r="H30" s="302"/>
      <c r="I30" s="18">
        <f t="shared" si="1"/>
        <v>0</v>
      </c>
      <c r="J30" s="9"/>
      <c r="K30" s="9"/>
      <c r="L30" s="9"/>
      <c r="M30" s="10"/>
      <c r="N30" s="9"/>
      <c r="O30" s="9"/>
      <c r="P30" s="9"/>
      <c r="Q30" s="9"/>
      <c r="R30" s="9"/>
      <c r="S30" s="9"/>
    </row>
    <row r="31" spans="1:19" s="295" customFormat="1" ht="24" customHeight="1" x14ac:dyDescent="0.3">
      <c r="A31" s="298" t="s">
        <v>69</v>
      </c>
      <c r="B31" s="277"/>
      <c r="C31" s="243"/>
      <c r="D31" s="244"/>
      <c r="E31" s="244"/>
      <c r="F31" s="244"/>
      <c r="G31" s="18">
        <f t="shared" si="0"/>
        <v>0</v>
      </c>
      <c r="H31" s="302"/>
      <c r="I31" s="18">
        <f t="shared" si="1"/>
        <v>0</v>
      </c>
      <c r="J31" s="9"/>
      <c r="K31" s="9"/>
      <c r="L31" s="9"/>
      <c r="M31" s="10"/>
      <c r="N31" s="9"/>
      <c r="O31" s="9"/>
      <c r="P31" s="9"/>
      <c r="Q31" s="9"/>
      <c r="R31" s="9"/>
      <c r="S31" s="9"/>
    </row>
    <row r="32" spans="1:19" s="295" customFormat="1" ht="24" customHeight="1" x14ac:dyDescent="0.3">
      <c r="A32" s="298" t="s">
        <v>76</v>
      </c>
      <c r="B32" s="277"/>
      <c r="C32" s="280"/>
      <c r="D32" s="244"/>
      <c r="E32" s="244"/>
      <c r="F32" s="244"/>
      <c r="G32" s="18">
        <f t="shared" si="0"/>
        <v>0</v>
      </c>
      <c r="H32" s="302"/>
      <c r="I32" s="18">
        <f t="shared" si="1"/>
        <v>0</v>
      </c>
      <c r="J32" s="9"/>
      <c r="K32" s="9"/>
      <c r="L32" s="9"/>
      <c r="M32" s="10"/>
      <c r="N32" s="9"/>
      <c r="O32" s="9"/>
      <c r="P32" s="9"/>
      <c r="Q32" s="9"/>
      <c r="R32" s="9"/>
      <c r="S32" s="9"/>
    </row>
    <row r="33" spans="1:19" s="295" customFormat="1" ht="24" customHeight="1" x14ac:dyDescent="0.3">
      <c r="A33" s="298" t="s">
        <v>89</v>
      </c>
      <c r="B33" s="277"/>
      <c r="C33" s="243"/>
      <c r="D33" s="244"/>
      <c r="E33" s="244"/>
      <c r="F33" s="244"/>
      <c r="G33" s="18">
        <f t="shared" si="0"/>
        <v>0</v>
      </c>
      <c r="H33" s="302"/>
      <c r="I33" s="18">
        <f t="shared" si="1"/>
        <v>0</v>
      </c>
      <c r="J33" s="9"/>
      <c r="K33" s="9"/>
      <c r="L33" s="9"/>
      <c r="M33" s="10"/>
      <c r="N33" s="9"/>
      <c r="O33" s="9"/>
      <c r="P33" s="9"/>
      <c r="Q33" s="9"/>
      <c r="R33" s="9"/>
      <c r="S33" s="9"/>
    </row>
    <row r="34" spans="1:19" s="295" customFormat="1" ht="24" customHeight="1" x14ac:dyDescent="0.3">
      <c r="A34" s="299" t="s">
        <v>34</v>
      </c>
      <c r="B34" s="277"/>
      <c r="C34" s="243"/>
      <c r="D34" s="244"/>
      <c r="E34" s="244"/>
      <c r="F34" s="244"/>
      <c r="G34" s="18">
        <f t="shared" si="0"/>
        <v>0</v>
      </c>
      <c r="H34" s="302"/>
      <c r="I34" s="18">
        <f t="shared" si="1"/>
        <v>0</v>
      </c>
      <c r="J34" s="9"/>
      <c r="K34" s="9"/>
      <c r="L34" s="9"/>
      <c r="M34" s="10"/>
      <c r="N34" s="9"/>
      <c r="O34" s="9"/>
      <c r="P34" s="9"/>
      <c r="Q34" s="9"/>
      <c r="R34" s="9"/>
      <c r="S34" s="9"/>
    </row>
    <row r="35" spans="1:19" s="295" customFormat="1" ht="24" customHeight="1" x14ac:dyDescent="0.3">
      <c r="A35" s="298" t="s">
        <v>22</v>
      </c>
      <c r="B35" s="277"/>
      <c r="C35" s="243"/>
      <c r="D35" s="244"/>
      <c r="E35" s="244"/>
      <c r="F35" s="244"/>
      <c r="G35" s="18">
        <f t="shared" si="0"/>
        <v>0</v>
      </c>
      <c r="H35" s="302"/>
      <c r="I35" s="18">
        <f t="shared" si="1"/>
        <v>0</v>
      </c>
      <c r="J35" s="9"/>
      <c r="K35" s="9"/>
      <c r="L35" s="9"/>
      <c r="M35" s="10"/>
      <c r="N35" s="9"/>
      <c r="O35" s="9"/>
      <c r="P35" s="9"/>
      <c r="Q35" s="9"/>
      <c r="R35" s="9"/>
      <c r="S35" s="9"/>
    </row>
    <row r="36" spans="1:19" s="295" customFormat="1" ht="24" customHeight="1" x14ac:dyDescent="0.3">
      <c r="A36" s="299" t="s">
        <v>20</v>
      </c>
      <c r="B36" s="277"/>
      <c r="C36" s="243"/>
      <c r="D36" s="244"/>
      <c r="E36" s="244"/>
      <c r="F36" s="244"/>
      <c r="G36" s="18">
        <f t="shared" si="0"/>
        <v>0</v>
      </c>
      <c r="H36" s="302"/>
      <c r="I36" s="18">
        <f t="shared" si="1"/>
        <v>0</v>
      </c>
      <c r="J36" s="9"/>
      <c r="K36" s="9"/>
      <c r="L36" s="9"/>
      <c r="M36" s="10"/>
      <c r="N36" s="9"/>
      <c r="O36" s="9"/>
      <c r="P36" s="9"/>
      <c r="Q36" s="9"/>
      <c r="R36" s="9"/>
      <c r="S36" s="9"/>
    </row>
    <row r="37" spans="1:19" s="295" customFormat="1" ht="24" customHeight="1" x14ac:dyDescent="0.3">
      <c r="A37" s="245"/>
      <c r="B37" s="245"/>
      <c r="C37" s="245"/>
      <c r="D37" s="244"/>
      <c r="E37" s="244"/>
      <c r="F37" s="244"/>
      <c r="G37" s="18">
        <f t="shared" si="0"/>
        <v>0</v>
      </c>
      <c r="H37" s="302"/>
      <c r="I37" s="18">
        <f t="shared" si="1"/>
        <v>0</v>
      </c>
      <c r="J37" s="9"/>
      <c r="K37" s="9"/>
      <c r="L37" s="9"/>
      <c r="M37" s="10"/>
      <c r="N37" s="9"/>
      <c r="O37" s="9"/>
      <c r="P37" s="9"/>
      <c r="Q37" s="9"/>
      <c r="R37" s="9"/>
      <c r="S37" s="9"/>
    </row>
    <row r="38" spans="1:19" s="295" customFormat="1" ht="24" customHeight="1" x14ac:dyDescent="0.35">
      <c r="A38" s="277" t="s">
        <v>75</v>
      </c>
      <c r="B38" s="277"/>
      <c r="C38" s="280"/>
      <c r="D38" s="702" t="s">
        <v>182</v>
      </c>
      <c r="E38" s="703"/>
      <c r="F38" s="703"/>
      <c r="G38" s="703"/>
      <c r="H38" s="703"/>
      <c r="I38" s="704"/>
      <c r="J38" s="9"/>
      <c r="K38" s="9"/>
      <c r="L38" s="9"/>
      <c r="M38" s="9"/>
      <c r="N38" s="9"/>
      <c r="O38" s="9"/>
      <c r="P38" s="9"/>
      <c r="Q38" s="9"/>
      <c r="R38" s="9"/>
      <c r="S38" s="9"/>
    </row>
    <row r="39" spans="1:19" s="295" customFormat="1" ht="24" customHeight="1" x14ac:dyDescent="0.35">
      <c r="A39" s="277" t="s">
        <v>73</v>
      </c>
      <c r="B39" s="277"/>
      <c r="C39" s="280"/>
      <c r="D39" s="702" t="s">
        <v>183</v>
      </c>
      <c r="E39" s="703"/>
      <c r="F39" s="703"/>
      <c r="G39" s="703"/>
      <c r="H39" s="703"/>
      <c r="I39" s="704"/>
      <c r="J39" s="9"/>
      <c r="K39" s="9"/>
      <c r="L39" s="9"/>
      <c r="M39" s="9"/>
      <c r="N39" s="9"/>
      <c r="O39" s="9"/>
      <c r="P39" s="9"/>
      <c r="Q39" s="9"/>
      <c r="R39" s="9"/>
      <c r="S39" s="9"/>
    </row>
    <row r="40" spans="1:19" s="295" customFormat="1" ht="24" customHeight="1" x14ac:dyDescent="0.3">
      <c r="A40" s="277" t="s">
        <v>173</v>
      </c>
      <c r="B40" s="277"/>
      <c r="C40" s="280"/>
      <c r="D40" s="705" t="s">
        <v>184</v>
      </c>
      <c r="E40" s="706"/>
      <c r="F40" s="706"/>
      <c r="G40" s="706"/>
      <c r="H40" s="706"/>
      <c r="I40" s="707"/>
      <c r="J40" s="9"/>
      <c r="K40" s="9"/>
      <c r="L40" s="9"/>
      <c r="M40" s="9"/>
      <c r="N40" s="9"/>
      <c r="O40" s="9"/>
      <c r="P40" s="9"/>
      <c r="Q40" s="9"/>
      <c r="R40" s="9"/>
      <c r="S40" s="9"/>
    </row>
    <row r="41" spans="1:19" s="295" customFormat="1" ht="24" customHeight="1" x14ac:dyDescent="0.3">
      <c r="A41" s="277" t="s">
        <v>72</v>
      </c>
      <c r="B41" s="277"/>
      <c r="C41" s="280"/>
      <c r="D41" s="708"/>
      <c r="E41" s="709"/>
      <c r="F41" s="709"/>
      <c r="G41" s="709"/>
      <c r="H41" s="709"/>
      <c r="I41" s="710"/>
      <c r="J41" s="9"/>
      <c r="K41" s="9"/>
      <c r="L41" s="9"/>
      <c r="M41" s="9"/>
      <c r="N41" s="9"/>
      <c r="O41" s="9"/>
      <c r="P41" s="9"/>
      <c r="Q41" s="9"/>
      <c r="R41" s="9"/>
      <c r="S41" s="9"/>
    </row>
    <row r="42" spans="1:19" s="295" customFormat="1" ht="24" customHeight="1" x14ac:dyDescent="0.3">
      <c r="A42" s="277" t="s">
        <v>174</v>
      </c>
      <c r="B42" s="277"/>
      <c r="C42" s="280"/>
      <c r="D42" s="708"/>
      <c r="E42" s="709"/>
      <c r="F42" s="709"/>
      <c r="G42" s="709"/>
      <c r="H42" s="709"/>
      <c r="I42" s="710"/>
      <c r="J42" s="9"/>
      <c r="K42" s="9"/>
      <c r="L42" s="9"/>
      <c r="M42" s="9"/>
      <c r="N42" s="9"/>
      <c r="O42" s="9"/>
      <c r="P42" s="9"/>
      <c r="Q42" s="9"/>
      <c r="R42" s="9"/>
      <c r="S42" s="9"/>
    </row>
    <row r="43" spans="1:19" s="295" customFormat="1" ht="24" customHeight="1" x14ac:dyDescent="0.3">
      <c r="A43" s="277" t="s">
        <v>74</v>
      </c>
      <c r="B43" s="277"/>
      <c r="C43" s="280"/>
      <c r="D43" s="708"/>
      <c r="E43" s="709"/>
      <c r="F43" s="709"/>
      <c r="G43" s="709"/>
      <c r="H43" s="709"/>
      <c r="I43" s="710"/>
      <c r="J43" s="9"/>
      <c r="K43" s="9"/>
      <c r="L43" s="9"/>
      <c r="M43" s="9"/>
      <c r="N43" s="9"/>
      <c r="O43" s="9"/>
      <c r="P43" s="9"/>
      <c r="Q43" s="9"/>
      <c r="R43" s="9"/>
      <c r="S43" s="9"/>
    </row>
    <row r="44" spans="1:19" s="295" customFormat="1" ht="24" customHeight="1" x14ac:dyDescent="0.3">
      <c r="A44" s="277" t="s">
        <v>81</v>
      </c>
      <c r="B44" s="277"/>
      <c r="C44" s="280"/>
      <c r="D44" s="708"/>
      <c r="E44" s="709"/>
      <c r="F44" s="709"/>
      <c r="G44" s="709"/>
      <c r="H44" s="709"/>
      <c r="I44" s="710"/>
      <c r="J44" s="9"/>
      <c r="K44" s="9"/>
      <c r="L44" s="9"/>
      <c r="M44" s="9"/>
      <c r="N44" s="9"/>
      <c r="O44" s="9"/>
      <c r="P44" s="9"/>
      <c r="Q44" s="9"/>
      <c r="R44" s="9"/>
      <c r="S44" s="9"/>
    </row>
    <row r="45" spans="1:19" s="295" customFormat="1" ht="24" customHeight="1" x14ac:dyDescent="0.3">
      <c r="A45" s="300" t="s">
        <v>88</v>
      </c>
      <c r="B45" s="300"/>
      <c r="C45" s="301"/>
      <c r="D45" s="711"/>
      <c r="E45" s="712"/>
      <c r="F45" s="712"/>
      <c r="G45" s="712"/>
      <c r="H45" s="712"/>
      <c r="I45" s="713"/>
      <c r="J45" s="9"/>
      <c r="K45" s="9"/>
      <c r="L45" s="9"/>
      <c r="M45" s="9"/>
      <c r="N45" s="9"/>
      <c r="O45" s="9"/>
      <c r="P45" s="9"/>
      <c r="Q45" s="9"/>
      <c r="R45" s="9"/>
      <c r="S45" s="9"/>
    </row>
    <row r="46" spans="1:19" ht="18.75" customHeight="1" x14ac:dyDescent="0.3">
      <c r="A46" s="16"/>
      <c r="B46" s="17"/>
      <c r="C46" s="17"/>
      <c r="I46" s="10"/>
    </row>
    <row r="47" spans="1:19" ht="18.75" customHeight="1" x14ac:dyDescent="0.3">
      <c r="A47" s="7"/>
      <c r="B47" s="3"/>
      <c r="C47" s="3"/>
      <c r="H47" s="10"/>
    </row>
    <row r="48" spans="1:19" ht="18.75" customHeight="1" x14ac:dyDescent="0.3">
      <c r="A48" s="7"/>
      <c r="B48" s="3"/>
      <c r="C48" s="3"/>
      <c r="H48" s="10"/>
    </row>
    <row r="49" spans="1:19" ht="18.75" customHeight="1" x14ac:dyDescent="0.3">
      <c r="A49" s="7"/>
      <c r="B49" s="3"/>
      <c r="C49" s="3"/>
      <c r="H49" s="10"/>
    </row>
    <row r="50" spans="1:19" s="295" customFormat="1" ht="18.75" x14ac:dyDescent="0.3">
      <c r="A50" s="7"/>
      <c r="B50" s="7"/>
      <c r="C50" s="13"/>
      <c r="D50" s="9"/>
      <c r="E50" s="9"/>
      <c r="F50" s="9"/>
      <c r="G50" s="9"/>
      <c r="H50" s="10"/>
      <c r="I50" s="9"/>
      <c r="J50" s="9"/>
      <c r="K50" s="9"/>
      <c r="L50" s="9"/>
      <c r="M50" s="9"/>
      <c r="N50" s="9"/>
      <c r="O50" s="9"/>
      <c r="P50" s="9"/>
      <c r="Q50" s="9"/>
      <c r="R50" s="9"/>
      <c r="S50" s="9"/>
    </row>
    <row r="51" spans="1:19" s="295" customFormat="1" ht="18.75" x14ac:dyDescent="0.3">
      <c r="A51" s="7"/>
      <c r="B51" s="7"/>
      <c r="C51" s="14"/>
      <c r="D51" s="9"/>
      <c r="E51" s="9"/>
      <c r="F51" s="9"/>
      <c r="G51" s="9"/>
      <c r="H51" s="10"/>
      <c r="I51" s="9"/>
      <c r="J51" s="9"/>
      <c r="K51" s="9"/>
      <c r="L51" s="9"/>
      <c r="M51" s="9"/>
      <c r="N51" s="9"/>
      <c r="O51" s="9"/>
      <c r="P51" s="9"/>
      <c r="Q51" s="9"/>
      <c r="R51" s="9"/>
      <c r="S51" s="9"/>
    </row>
    <row r="52" spans="1:19" s="295" customFormat="1" ht="18.75" x14ac:dyDescent="0.3">
      <c r="A52" s="7"/>
      <c r="B52" s="7"/>
      <c r="C52" s="14"/>
      <c r="D52" s="9"/>
      <c r="E52" s="9"/>
      <c r="F52" s="9"/>
      <c r="G52" s="9"/>
      <c r="H52" s="10"/>
      <c r="I52" s="9"/>
      <c r="J52" s="9"/>
      <c r="K52" s="9"/>
      <c r="L52" s="9"/>
      <c r="M52" s="9"/>
      <c r="N52" s="9"/>
      <c r="O52" s="9"/>
      <c r="P52" s="9"/>
      <c r="Q52" s="9"/>
      <c r="R52" s="9"/>
      <c r="S52" s="9"/>
    </row>
    <row r="53" spans="1:19" s="295" customFormat="1" ht="18.75" x14ac:dyDescent="0.3">
      <c r="A53" s="7"/>
      <c r="B53" s="7"/>
      <c r="C53" s="15"/>
      <c r="D53" s="9"/>
      <c r="E53" s="9"/>
      <c r="F53" s="9"/>
      <c r="G53" s="9"/>
      <c r="H53" s="10"/>
      <c r="I53" s="9"/>
      <c r="J53" s="9"/>
      <c r="K53" s="9"/>
      <c r="L53" s="9"/>
      <c r="M53" s="9"/>
      <c r="N53" s="9"/>
      <c r="O53" s="9"/>
      <c r="P53" s="9"/>
      <c r="Q53" s="9"/>
      <c r="R53" s="9"/>
      <c r="S53" s="9"/>
    </row>
    <row r="54" spans="1:19" s="295" customFormat="1" ht="18.75" x14ac:dyDescent="0.3">
      <c r="A54" s="7"/>
      <c r="B54" s="7"/>
      <c r="C54" s="15"/>
      <c r="D54" s="9"/>
      <c r="E54" s="9"/>
      <c r="F54" s="9"/>
      <c r="G54" s="9"/>
      <c r="H54" s="10"/>
      <c r="I54" s="9"/>
      <c r="J54" s="9"/>
      <c r="K54" s="9"/>
      <c r="L54" s="9"/>
      <c r="M54" s="9"/>
      <c r="N54" s="9"/>
      <c r="O54" s="9"/>
      <c r="P54" s="9"/>
      <c r="Q54" s="9"/>
      <c r="R54" s="9"/>
      <c r="S54" s="9"/>
    </row>
    <row r="55" spans="1:19" s="295" customFormat="1" ht="18.75" x14ac:dyDescent="0.3">
      <c r="A55" s="7"/>
      <c r="B55" s="7"/>
      <c r="C55" s="15"/>
      <c r="D55" s="9"/>
      <c r="E55" s="9"/>
      <c r="F55" s="9"/>
      <c r="G55" s="9"/>
      <c r="H55" s="10"/>
      <c r="I55" s="9"/>
      <c r="J55" s="9"/>
      <c r="K55" s="9"/>
      <c r="L55" s="9"/>
      <c r="M55" s="9"/>
      <c r="N55" s="9"/>
      <c r="O55" s="9"/>
      <c r="P55" s="9"/>
      <c r="Q55" s="9"/>
      <c r="R55" s="9"/>
      <c r="S55" s="9"/>
    </row>
    <row r="56" spans="1:19" ht="18.75" x14ac:dyDescent="0.3">
      <c r="A56" s="7"/>
      <c r="B56" s="7"/>
      <c r="C56" s="15"/>
      <c r="F56" s="9"/>
      <c r="H56" s="10"/>
    </row>
    <row r="57" spans="1:19" ht="18.75" x14ac:dyDescent="0.3">
      <c r="A57" s="7"/>
      <c r="B57" s="7"/>
      <c r="C57" s="15"/>
      <c r="F57" s="9"/>
      <c r="H57" s="10"/>
    </row>
    <row r="58" spans="1:19" ht="18.75" x14ac:dyDescent="0.3">
      <c r="A58" s="7"/>
      <c r="B58" s="7"/>
      <c r="C58" s="15"/>
      <c r="F58" s="9"/>
      <c r="H58" s="10"/>
    </row>
    <row r="59" spans="1:19" ht="18.75" x14ac:dyDescent="0.3">
      <c r="I59" s="10"/>
    </row>
    <row r="60" spans="1:19" ht="18.75" x14ac:dyDescent="0.25">
      <c r="C60" s="296"/>
    </row>
    <row r="61" spans="1:19" ht="18.75" x14ac:dyDescent="0.25">
      <c r="C61" s="296"/>
    </row>
    <row r="62" spans="1:19" ht="18.75" x14ac:dyDescent="0.25">
      <c r="C62" s="296"/>
    </row>
    <row r="63" spans="1:19" ht="18.75" x14ac:dyDescent="0.25">
      <c r="C63" s="296"/>
    </row>
    <row r="64" spans="1:19" ht="18.75" x14ac:dyDescent="0.25">
      <c r="C64" s="296"/>
    </row>
    <row r="65" spans="3:3" ht="18.75" x14ac:dyDescent="0.25">
      <c r="C65" s="297"/>
    </row>
    <row r="66" spans="3:3" ht="18.75" x14ac:dyDescent="0.25">
      <c r="C66" s="297"/>
    </row>
    <row r="67" spans="3:3" ht="18.75" x14ac:dyDescent="0.25">
      <c r="C67" s="297"/>
    </row>
    <row r="68" spans="3:3" ht="18.75" x14ac:dyDescent="0.25">
      <c r="C68" s="297"/>
    </row>
    <row r="69" spans="3:3" ht="18.75" x14ac:dyDescent="0.25">
      <c r="C69" s="297"/>
    </row>
    <row r="70" spans="3:3" ht="18.75" x14ac:dyDescent="0.25">
      <c r="C70" s="297"/>
    </row>
    <row r="71" spans="3:3" ht="18.75" x14ac:dyDescent="0.25">
      <c r="C71" s="297"/>
    </row>
    <row r="72" spans="3:3" ht="18.75" x14ac:dyDescent="0.25">
      <c r="C72" s="297"/>
    </row>
  </sheetData>
  <sortState ref="A11:A16">
    <sortCondition ref="A11"/>
  </sortState>
  <mergeCells count="3">
    <mergeCell ref="D38:I38"/>
    <mergeCell ref="D39:I39"/>
    <mergeCell ref="D40:I45"/>
  </mergeCells>
  <pageMargins left="0.2" right="0.2" top="0.5" bottom="0.25" header="0.05" footer="0.05"/>
  <pageSetup scale="7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46"/>
  <sheetViews>
    <sheetView workbookViewId="0">
      <selection sqref="A1:AA2"/>
    </sheetView>
  </sheetViews>
  <sheetFormatPr defaultColWidth="3" defaultRowHeight="15" x14ac:dyDescent="0.25"/>
  <cols>
    <col min="1" max="27" width="3.28515625" style="155" customWidth="1"/>
    <col min="28" max="16384" width="3" style="155"/>
  </cols>
  <sheetData>
    <row r="1" spans="1:30" ht="15.75" x14ac:dyDescent="0.25">
      <c r="A1" s="734" t="s">
        <v>118</v>
      </c>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6"/>
      <c r="AB1" s="156"/>
    </row>
    <row r="2" spans="1:30" x14ac:dyDescent="0.25">
      <c r="A2" s="714" t="s">
        <v>117</v>
      </c>
      <c r="B2" s="715"/>
      <c r="C2" s="715"/>
      <c r="D2" s="715"/>
      <c r="E2" s="715"/>
      <c r="F2" s="715"/>
      <c r="G2" s="715"/>
      <c r="H2" s="715"/>
      <c r="I2" s="715"/>
      <c r="J2" s="715"/>
      <c r="K2" s="715"/>
      <c r="L2" s="715"/>
      <c r="M2" s="157"/>
      <c r="N2" s="718" t="s">
        <v>104</v>
      </c>
      <c r="O2" s="718"/>
      <c r="P2" s="157"/>
      <c r="Q2" s="719" t="s">
        <v>105</v>
      </c>
      <c r="R2" s="719"/>
      <c r="S2" s="719"/>
      <c r="T2" s="719"/>
      <c r="U2" s="157"/>
      <c r="V2" s="718" t="s">
        <v>103</v>
      </c>
      <c r="W2" s="718"/>
      <c r="X2" s="157"/>
      <c r="Y2" s="737" t="s">
        <v>116</v>
      </c>
      <c r="Z2" s="737"/>
      <c r="AA2" s="738"/>
      <c r="AB2" s="158"/>
    </row>
    <row r="3" spans="1:30" x14ac:dyDescent="0.25">
      <c r="A3" s="716" t="s">
        <v>109</v>
      </c>
      <c r="B3" s="717"/>
      <c r="C3" s="717"/>
      <c r="D3" s="717"/>
      <c r="E3" s="717"/>
      <c r="F3" s="717"/>
      <c r="G3" s="717"/>
      <c r="H3" s="717"/>
      <c r="I3" s="717"/>
      <c r="J3" s="717"/>
      <c r="K3" s="717"/>
      <c r="L3" s="717"/>
      <c r="M3" s="157"/>
      <c r="N3" s="720"/>
      <c r="O3" s="721"/>
      <c r="P3" s="157"/>
      <c r="Q3" s="157"/>
      <c r="R3" s="720"/>
      <c r="S3" s="721"/>
      <c r="T3" s="157"/>
      <c r="U3" s="157"/>
      <c r="V3" s="720"/>
      <c r="W3" s="721"/>
      <c r="X3" s="157"/>
      <c r="Y3" s="157"/>
      <c r="Z3" s="722"/>
      <c r="AA3" s="723"/>
      <c r="AB3" s="159"/>
    </row>
    <row r="4" spans="1:30" x14ac:dyDescent="0.25">
      <c r="A4" s="716" t="s">
        <v>110</v>
      </c>
      <c r="B4" s="717"/>
      <c r="C4" s="717"/>
      <c r="D4" s="717"/>
      <c r="E4" s="717"/>
      <c r="F4" s="717"/>
      <c r="G4" s="717"/>
      <c r="H4" s="717"/>
      <c r="I4" s="717"/>
      <c r="J4" s="717"/>
      <c r="K4" s="717"/>
      <c r="L4" s="717"/>
      <c r="M4" s="157"/>
      <c r="N4" s="720"/>
      <c r="O4" s="721"/>
      <c r="P4" s="157"/>
      <c r="Q4" s="157"/>
      <c r="R4" s="720"/>
      <c r="S4" s="721"/>
      <c r="T4" s="157"/>
      <c r="U4" s="157"/>
      <c r="V4" s="720"/>
      <c r="W4" s="721"/>
      <c r="X4" s="157"/>
      <c r="Y4" s="157"/>
      <c r="Z4" s="722"/>
      <c r="AA4" s="723"/>
      <c r="AB4" s="159"/>
    </row>
    <row r="5" spans="1:30" x14ac:dyDescent="0.25">
      <c r="A5" s="716" t="s">
        <v>111</v>
      </c>
      <c r="B5" s="717"/>
      <c r="C5" s="717"/>
      <c r="D5" s="717"/>
      <c r="E5" s="717"/>
      <c r="F5" s="717"/>
      <c r="G5" s="717"/>
      <c r="H5" s="717"/>
      <c r="I5" s="717"/>
      <c r="J5" s="717"/>
      <c r="K5" s="717"/>
      <c r="L5" s="717"/>
      <c r="M5" s="157"/>
      <c r="N5" s="720"/>
      <c r="O5" s="721"/>
      <c r="P5" s="157"/>
      <c r="Q5" s="157"/>
      <c r="R5" s="720"/>
      <c r="S5" s="721"/>
      <c r="T5" s="157"/>
      <c r="U5" s="157"/>
      <c r="V5" s="720"/>
      <c r="W5" s="721"/>
      <c r="X5" s="157"/>
      <c r="Y5" s="157"/>
      <c r="Z5" s="722"/>
      <c r="AA5" s="723"/>
      <c r="AB5" s="159"/>
    </row>
    <row r="6" spans="1:30" x14ac:dyDescent="0.25">
      <c r="A6" s="716" t="s">
        <v>112</v>
      </c>
      <c r="B6" s="717"/>
      <c r="C6" s="717"/>
      <c r="D6" s="717"/>
      <c r="E6" s="717"/>
      <c r="F6" s="717"/>
      <c r="G6" s="717"/>
      <c r="H6" s="717"/>
      <c r="I6" s="717"/>
      <c r="J6" s="717"/>
      <c r="K6" s="717"/>
      <c r="L6" s="717"/>
      <c r="M6" s="157"/>
      <c r="N6" s="720"/>
      <c r="O6" s="721"/>
      <c r="P6" s="157"/>
      <c r="Q6" s="157"/>
      <c r="R6" s="720"/>
      <c r="S6" s="721"/>
      <c r="T6" s="157"/>
      <c r="U6" s="157"/>
      <c r="V6" s="720"/>
      <c r="W6" s="721"/>
      <c r="X6" s="157"/>
      <c r="Y6" s="157"/>
      <c r="Z6" s="722"/>
      <c r="AA6" s="723"/>
      <c r="AB6" s="159"/>
    </row>
    <row r="7" spans="1:30" x14ac:dyDescent="0.25">
      <c r="A7" s="716" t="s">
        <v>113</v>
      </c>
      <c r="B7" s="717"/>
      <c r="C7" s="717"/>
      <c r="D7" s="717"/>
      <c r="E7" s="717"/>
      <c r="F7" s="717"/>
      <c r="G7" s="717"/>
      <c r="H7" s="717"/>
      <c r="I7" s="717"/>
      <c r="J7" s="717"/>
      <c r="K7" s="717"/>
      <c r="L7" s="717"/>
      <c r="M7" s="157"/>
      <c r="N7" s="720"/>
      <c r="O7" s="721"/>
      <c r="P7" s="157"/>
      <c r="Q7" s="157"/>
      <c r="R7" s="720"/>
      <c r="S7" s="721"/>
      <c r="T7" s="157"/>
      <c r="U7" s="157"/>
      <c r="V7" s="720"/>
      <c r="W7" s="721"/>
      <c r="X7" s="157"/>
      <c r="Y7" s="157"/>
      <c r="Z7" s="722"/>
      <c r="AA7" s="723"/>
      <c r="AB7" s="159"/>
    </row>
    <row r="8" spans="1:30" x14ac:dyDescent="0.25">
      <c r="A8" s="716" t="s">
        <v>114</v>
      </c>
      <c r="B8" s="717"/>
      <c r="C8" s="717"/>
      <c r="D8" s="717"/>
      <c r="E8" s="717"/>
      <c r="F8" s="717"/>
      <c r="G8" s="717"/>
      <c r="H8" s="717"/>
      <c r="I8" s="717"/>
      <c r="J8" s="717"/>
      <c r="K8" s="717"/>
      <c r="L8" s="717"/>
      <c r="M8" s="157"/>
      <c r="N8" s="720"/>
      <c r="O8" s="721"/>
      <c r="P8" s="157"/>
      <c r="Q8" s="157"/>
      <c r="R8" s="720"/>
      <c r="S8" s="721"/>
      <c r="T8" s="157"/>
      <c r="U8" s="157"/>
      <c r="V8" s="720"/>
      <c r="W8" s="721"/>
      <c r="X8" s="157"/>
      <c r="Y8" s="157"/>
      <c r="Z8" s="722"/>
      <c r="AA8" s="723"/>
      <c r="AB8" s="159"/>
    </row>
    <row r="9" spans="1:30" x14ac:dyDescent="0.25">
      <c r="A9" s="716" t="s">
        <v>115</v>
      </c>
      <c r="B9" s="717"/>
      <c r="C9" s="717"/>
      <c r="D9" s="717"/>
      <c r="E9" s="717"/>
      <c r="F9" s="717"/>
      <c r="G9" s="717"/>
      <c r="H9" s="717"/>
      <c r="I9" s="717"/>
      <c r="J9" s="717"/>
      <c r="K9" s="717"/>
      <c r="L9" s="717"/>
      <c r="M9" s="157"/>
      <c r="N9" s="720"/>
      <c r="O9" s="721"/>
      <c r="P9" s="157"/>
      <c r="Q9" s="157"/>
      <c r="R9" s="720"/>
      <c r="S9" s="721"/>
      <c r="T9" s="157"/>
      <c r="U9" s="157"/>
      <c r="V9" s="720"/>
      <c r="W9" s="721"/>
      <c r="X9" s="157"/>
      <c r="Y9" s="157"/>
      <c r="Z9" s="722"/>
      <c r="AA9" s="723"/>
      <c r="AB9" s="159"/>
    </row>
    <row r="10" spans="1:30" x14ac:dyDescent="0.25">
      <c r="A10" s="716" t="s">
        <v>136</v>
      </c>
      <c r="B10" s="717"/>
      <c r="C10" s="717"/>
      <c r="D10" s="717"/>
      <c r="E10" s="717"/>
      <c r="F10" s="717"/>
      <c r="G10" s="717"/>
      <c r="H10" s="717"/>
      <c r="I10" s="717"/>
      <c r="J10" s="717"/>
      <c r="K10" s="717"/>
      <c r="L10" s="717"/>
      <c r="M10" s="157"/>
      <c r="N10" s="722"/>
      <c r="O10" s="724"/>
      <c r="P10" s="157"/>
      <c r="Q10" s="157"/>
      <c r="R10" s="722"/>
      <c r="S10" s="724"/>
      <c r="T10" s="157"/>
      <c r="U10" s="157"/>
      <c r="V10" s="722"/>
      <c r="W10" s="724"/>
      <c r="X10" s="157"/>
      <c r="Y10" s="157"/>
      <c r="Z10" s="720"/>
      <c r="AA10" s="725"/>
      <c r="AB10" s="159"/>
    </row>
    <row r="11" spans="1:30" x14ac:dyDescent="0.25">
      <c r="A11" s="716" t="s">
        <v>143</v>
      </c>
      <c r="B11" s="717"/>
      <c r="C11" s="717"/>
      <c r="D11" s="717"/>
      <c r="E11" s="717"/>
      <c r="F11" s="717"/>
      <c r="G11" s="717"/>
      <c r="H11" s="717"/>
      <c r="I11" s="717"/>
      <c r="J11" s="717"/>
      <c r="K11" s="717"/>
      <c r="L11" s="717"/>
      <c r="M11" s="157"/>
      <c r="N11" s="720"/>
      <c r="O11" s="721"/>
      <c r="P11" s="157"/>
      <c r="Q11" s="157"/>
      <c r="R11" s="720"/>
      <c r="S11" s="721"/>
      <c r="T11" s="157"/>
      <c r="U11" s="157"/>
      <c r="V11" s="720"/>
      <c r="W11" s="721"/>
      <c r="X11" s="157"/>
      <c r="Y11" s="157"/>
      <c r="Z11" s="722"/>
      <c r="AA11" s="723"/>
      <c r="AB11" s="159"/>
    </row>
    <row r="12" spans="1:30" x14ac:dyDescent="0.25">
      <c r="A12" s="726" t="s">
        <v>119</v>
      </c>
      <c r="B12" s="727"/>
      <c r="C12" s="727"/>
      <c r="D12" s="727"/>
      <c r="E12" s="727"/>
      <c r="F12" s="727"/>
      <c r="G12" s="727"/>
      <c r="H12" s="727"/>
      <c r="I12" s="727"/>
      <c r="J12" s="157"/>
      <c r="K12" s="157"/>
      <c r="L12" s="157"/>
      <c r="M12" s="157"/>
      <c r="N12" s="720"/>
      <c r="O12" s="721"/>
      <c r="P12" s="157"/>
      <c r="Q12" s="157"/>
      <c r="R12" s="720"/>
      <c r="S12" s="721"/>
      <c r="T12" s="157"/>
      <c r="U12" s="157"/>
      <c r="V12" s="720"/>
      <c r="W12" s="721"/>
      <c r="X12" s="157"/>
      <c r="Y12" s="157"/>
      <c r="Z12" s="720"/>
      <c r="AA12" s="725"/>
      <c r="AB12" s="159"/>
    </row>
    <row r="13" spans="1:30" x14ac:dyDescent="0.25">
      <c r="A13" s="741" t="s">
        <v>119</v>
      </c>
      <c r="B13" s="742"/>
      <c r="C13" s="742"/>
      <c r="D13" s="742"/>
      <c r="E13" s="742"/>
      <c r="F13" s="742"/>
      <c r="G13" s="742"/>
      <c r="H13" s="742"/>
      <c r="I13" s="742"/>
      <c r="J13" s="160"/>
      <c r="K13" s="160"/>
      <c r="L13" s="160"/>
      <c r="M13" s="160"/>
      <c r="N13" s="720"/>
      <c r="O13" s="721"/>
      <c r="P13" s="160"/>
      <c r="Q13" s="160"/>
      <c r="R13" s="720"/>
      <c r="S13" s="721"/>
      <c r="T13" s="160"/>
      <c r="U13" s="160"/>
      <c r="V13" s="720"/>
      <c r="W13" s="721"/>
      <c r="X13" s="160"/>
      <c r="Y13" s="160"/>
      <c r="Z13" s="720"/>
      <c r="AA13" s="725"/>
      <c r="AB13" s="159"/>
    </row>
    <row r="14" spans="1:30" ht="15.75" x14ac:dyDescent="0.25">
      <c r="A14" s="732" t="s">
        <v>120</v>
      </c>
      <c r="B14" s="730"/>
      <c r="C14" s="730"/>
      <c r="D14" s="730"/>
      <c r="E14" s="730"/>
      <c r="F14" s="730"/>
      <c r="G14" s="730"/>
      <c r="H14" s="730"/>
      <c r="I14" s="733"/>
      <c r="J14" s="729" t="s">
        <v>124</v>
      </c>
      <c r="K14" s="730"/>
      <c r="L14" s="730"/>
      <c r="M14" s="730"/>
      <c r="N14" s="730"/>
      <c r="O14" s="730"/>
      <c r="P14" s="730"/>
      <c r="Q14" s="730"/>
      <c r="R14" s="730"/>
      <c r="S14" s="733"/>
      <c r="T14" s="729" t="s">
        <v>128</v>
      </c>
      <c r="U14" s="730"/>
      <c r="V14" s="730"/>
      <c r="W14" s="730"/>
      <c r="X14" s="730"/>
      <c r="Y14" s="730"/>
      <c r="Z14" s="730"/>
      <c r="AA14" s="731"/>
      <c r="AB14" s="161"/>
      <c r="AC14" s="162"/>
      <c r="AD14" s="162"/>
    </row>
    <row r="15" spans="1:30" x14ac:dyDescent="0.25">
      <c r="A15" s="716" t="s">
        <v>121</v>
      </c>
      <c r="B15" s="717"/>
      <c r="C15" s="717"/>
      <c r="D15" s="717"/>
      <c r="E15" s="717"/>
      <c r="F15" s="717"/>
      <c r="G15" s="720"/>
      <c r="H15" s="728"/>
      <c r="I15" s="721"/>
      <c r="J15" s="163" t="s">
        <v>125</v>
      </c>
      <c r="K15" s="157"/>
      <c r="L15" s="157"/>
      <c r="M15" s="157"/>
      <c r="N15" s="157"/>
      <c r="O15" s="157"/>
      <c r="P15" s="157"/>
      <c r="Q15" s="157"/>
      <c r="R15" s="164"/>
      <c r="S15" s="165"/>
      <c r="T15" s="163" t="s">
        <v>123</v>
      </c>
      <c r="U15" s="157"/>
      <c r="V15" s="157"/>
      <c r="W15" s="157"/>
      <c r="X15" s="157"/>
      <c r="Y15" s="157"/>
      <c r="Z15" s="164"/>
      <c r="AA15" s="166"/>
      <c r="AB15" s="159"/>
    </row>
    <row r="16" spans="1:30" x14ac:dyDescent="0.25">
      <c r="A16" s="716" t="s">
        <v>122</v>
      </c>
      <c r="B16" s="717"/>
      <c r="C16" s="717"/>
      <c r="D16" s="717"/>
      <c r="E16" s="717"/>
      <c r="F16" s="717"/>
      <c r="G16" s="720"/>
      <c r="H16" s="728"/>
      <c r="I16" s="721"/>
      <c r="J16" s="163" t="s">
        <v>126</v>
      </c>
      <c r="K16" s="157"/>
      <c r="L16" s="157"/>
      <c r="M16" s="157"/>
      <c r="N16" s="157"/>
      <c r="O16" s="157"/>
      <c r="P16" s="157"/>
      <c r="Q16" s="157"/>
      <c r="R16" s="167"/>
      <c r="S16" s="168"/>
      <c r="T16" s="163" t="s">
        <v>129</v>
      </c>
      <c r="U16" s="157"/>
      <c r="V16" s="157"/>
      <c r="W16" s="157"/>
      <c r="X16" s="157"/>
      <c r="Y16" s="157"/>
      <c r="Z16" s="167"/>
      <c r="AA16" s="169"/>
      <c r="AB16" s="159"/>
    </row>
    <row r="17" spans="1:28" x14ac:dyDescent="0.25">
      <c r="A17" s="739" t="s">
        <v>123</v>
      </c>
      <c r="B17" s="740"/>
      <c r="C17" s="740"/>
      <c r="D17" s="740"/>
      <c r="E17" s="740"/>
      <c r="F17" s="740"/>
      <c r="G17" s="167"/>
      <c r="H17" s="170"/>
      <c r="I17" s="168"/>
      <c r="J17" s="160" t="s">
        <v>127</v>
      </c>
      <c r="K17" s="160"/>
      <c r="L17" s="160"/>
      <c r="M17" s="160"/>
      <c r="N17" s="160"/>
      <c r="O17" s="160"/>
      <c r="P17" s="160"/>
      <c r="Q17" s="160"/>
      <c r="R17" s="167"/>
      <c r="S17" s="168"/>
      <c r="T17" s="164" t="s">
        <v>135</v>
      </c>
      <c r="U17" s="160"/>
      <c r="V17" s="160"/>
      <c r="W17" s="160"/>
      <c r="X17" s="160"/>
      <c r="Y17" s="160"/>
      <c r="Z17" s="167"/>
      <c r="AA17" s="169"/>
      <c r="AB17" s="159"/>
    </row>
    <row r="18" spans="1:28" ht="15.75" x14ac:dyDescent="0.25">
      <c r="A18" s="732" t="s">
        <v>133</v>
      </c>
      <c r="B18" s="730"/>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1"/>
      <c r="AB18" s="159"/>
    </row>
    <row r="19" spans="1:28" x14ac:dyDescent="0.25">
      <c r="A19" s="171" t="s">
        <v>132</v>
      </c>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64"/>
      <c r="AA19" s="166"/>
      <c r="AB19" s="159"/>
    </row>
    <row r="20" spans="1:28" x14ac:dyDescent="0.25">
      <c r="A20" s="171" t="s">
        <v>131</v>
      </c>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67"/>
      <c r="AA20" s="169"/>
      <c r="AB20" s="159"/>
    </row>
    <row r="21" spans="1:28" x14ac:dyDescent="0.25">
      <c r="A21" s="171" t="s">
        <v>144</v>
      </c>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67"/>
      <c r="AA21" s="169"/>
      <c r="AB21" s="159"/>
    </row>
    <row r="22" spans="1:28" x14ac:dyDescent="0.25">
      <c r="A22" s="171" t="s">
        <v>134</v>
      </c>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67"/>
      <c r="AA22" s="169"/>
      <c r="AB22" s="159"/>
    </row>
    <row r="23" spans="1:28" x14ac:dyDescent="0.25">
      <c r="A23" s="172" t="s">
        <v>130</v>
      </c>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7"/>
      <c r="AA23" s="169"/>
      <c r="AB23" s="159"/>
    </row>
    <row r="24" spans="1:28" ht="15.75" x14ac:dyDescent="0.25">
      <c r="A24" s="732" t="s">
        <v>137</v>
      </c>
      <c r="B24" s="730"/>
      <c r="C24" s="730"/>
      <c r="D24" s="730"/>
      <c r="E24" s="730"/>
      <c r="F24" s="730"/>
      <c r="G24" s="730"/>
      <c r="H24" s="730"/>
      <c r="I24" s="730"/>
      <c r="J24" s="730"/>
      <c r="K24" s="730"/>
      <c r="L24" s="730"/>
      <c r="M24" s="730"/>
      <c r="N24" s="730"/>
      <c r="O24" s="730"/>
      <c r="P24" s="730"/>
      <c r="Q24" s="730"/>
      <c r="R24" s="730"/>
      <c r="S24" s="730"/>
      <c r="T24" s="730"/>
      <c r="U24" s="730"/>
      <c r="V24" s="730"/>
      <c r="W24" s="730"/>
      <c r="X24" s="730"/>
      <c r="Y24" s="730"/>
      <c r="Z24" s="730"/>
      <c r="AA24" s="731"/>
      <c r="AB24" s="159"/>
    </row>
    <row r="25" spans="1:28" x14ac:dyDescent="0.25">
      <c r="A25" s="173" t="s">
        <v>138</v>
      </c>
      <c r="B25" s="174"/>
      <c r="C25" s="174"/>
      <c r="D25" s="174"/>
      <c r="E25" s="170"/>
      <c r="F25" s="728" t="s">
        <v>139</v>
      </c>
      <c r="G25" s="728"/>
      <c r="H25" s="721"/>
      <c r="I25" s="167"/>
      <c r="J25" s="168"/>
      <c r="K25" s="720" t="s">
        <v>140</v>
      </c>
      <c r="L25" s="728"/>
      <c r="M25" s="721"/>
      <c r="N25" s="167"/>
      <c r="O25" s="168"/>
      <c r="P25" s="720" t="s">
        <v>141</v>
      </c>
      <c r="Q25" s="728"/>
      <c r="R25" s="721"/>
      <c r="S25" s="167"/>
      <c r="T25" s="168"/>
      <c r="U25" s="720" t="s">
        <v>142</v>
      </c>
      <c r="V25" s="728"/>
      <c r="W25" s="728"/>
      <c r="X25" s="728"/>
      <c r="Y25" s="721"/>
      <c r="Z25" s="167"/>
      <c r="AA25" s="169"/>
      <c r="AB25" s="159"/>
    </row>
    <row r="26" spans="1:28" x14ac:dyDescent="0.25">
      <c r="A26" s="173" t="s">
        <v>146</v>
      </c>
      <c r="B26" s="170"/>
      <c r="C26" s="170"/>
      <c r="D26" s="170"/>
      <c r="E26" s="170"/>
      <c r="F26" s="170" t="s">
        <v>145</v>
      </c>
      <c r="G26" s="170"/>
      <c r="H26" s="170"/>
      <c r="I26" s="170"/>
      <c r="J26" s="170"/>
      <c r="K26" s="170"/>
      <c r="L26" s="170"/>
      <c r="M26" s="170"/>
      <c r="N26" s="167"/>
      <c r="O26" s="168"/>
      <c r="P26" s="170" t="s">
        <v>148</v>
      </c>
      <c r="Q26" s="170"/>
      <c r="R26" s="170"/>
      <c r="S26" s="170"/>
      <c r="T26" s="170"/>
      <c r="U26" s="170"/>
      <c r="V26" s="170"/>
      <c r="W26" s="170"/>
      <c r="X26" s="170"/>
      <c r="Y26" s="170"/>
      <c r="Z26" s="167"/>
      <c r="AA26" s="169"/>
      <c r="AB26" s="159"/>
    </row>
    <row r="27" spans="1:28" x14ac:dyDescent="0.25">
      <c r="A27" s="173" t="s">
        <v>147</v>
      </c>
      <c r="B27" s="170"/>
      <c r="C27" s="170"/>
      <c r="D27" s="170"/>
      <c r="E27" s="170"/>
      <c r="F27" s="170" t="s">
        <v>149</v>
      </c>
      <c r="G27" s="170"/>
      <c r="H27" s="170"/>
      <c r="I27" s="170"/>
      <c r="J27" s="170"/>
      <c r="K27" s="170"/>
      <c r="L27" s="170"/>
      <c r="M27" s="170"/>
      <c r="N27" s="167"/>
      <c r="O27" s="168"/>
      <c r="P27" s="170" t="s">
        <v>150</v>
      </c>
      <c r="Q27" s="170"/>
      <c r="R27" s="170"/>
      <c r="S27" s="167"/>
      <c r="T27" s="168"/>
      <c r="U27" s="170" t="s">
        <v>151</v>
      </c>
      <c r="V27" s="170"/>
      <c r="W27" s="170"/>
      <c r="X27" s="170"/>
      <c r="Y27" s="170"/>
      <c r="Z27" s="167"/>
      <c r="AA27" s="169"/>
      <c r="AB27" s="159"/>
    </row>
    <row r="28" spans="1:28" x14ac:dyDescent="0.25">
      <c r="A28" s="173" t="s">
        <v>152</v>
      </c>
      <c r="B28" s="170"/>
      <c r="C28" s="170"/>
      <c r="D28" s="170"/>
      <c r="E28" s="170"/>
      <c r="F28" s="170" t="s">
        <v>153</v>
      </c>
      <c r="G28" s="170"/>
      <c r="H28" s="170"/>
      <c r="I28" s="170"/>
      <c r="J28" s="170"/>
      <c r="K28" s="170"/>
      <c r="L28" s="170"/>
      <c r="M28" s="170"/>
      <c r="N28" s="167"/>
      <c r="O28" s="168"/>
      <c r="P28" s="170" t="s">
        <v>154</v>
      </c>
      <c r="Q28" s="170"/>
      <c r="R28" s="170"/>
      <c r="S28" s="167"/>
      <c r="T28" s="168"/>
      <c r="U28" s="170" t="s">
        <v>155</v>
      </c>
      <c r="V28" s="170"/>
      <c r="W28" s="170"/>
      <c r="X28" s="170"/>
      <c r="Y28" s="170"/>
      <c r="Z28" s="167"/>
      <c r="AA28" s="169"/>
      <c r="AB28" s="159"/>
    </row>
    <row r="29" spans="1:28" x14ac:dyDescent="0.25">
      <c r="A29" s="175" t="s">
        <v>156</v>
      </c>
      <c r="B29" s="160"/>
      <c r="C29" s="160"/>
      <c r="D29" s="160"/>
      <c r="E29" s="160"/>
      <c r="F29" s="160"/>
      <c r="G29" s="160"/>
      <c r="H29" s="160"/>
      <c r="I29" s="160"/>
      <c r="J29" s="160"/>
      <c r="K29" s="160"/>
      <c r="L29" s="160"/>
      <c r="M29" s="160"/>
      <c r="N29" s="164"/>
      <c r="O29" s="165"/>
      <c r="P29" s="160"/>
      <c r="Q29" s="160"/>
      <c r="R29" s="160"/>
      <c r="S29" s="160"/>
      <c r="T29" s="160"/>
      <c r="U29" s="160"/>
      <c r="V29" s="160"/>
      <c r="W29" s="160"/>
      <c r="X29" s="160"/>
      <c r="Y29" s="160"/>
      <c r="Z29" s="160"/>
      <c r="AA29" s="166"/>
      <c r="AB29" s="159"/>
    </row>
    <row r="30" spans="1:28" ht="15.75" x14ac:dyDescent="0.25">
      <c r="A30" s="732" t="s">
        <v>159</v>
      </c>
      <c r="B30" s="730"/>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1"/>
      <c r="AB30" s="159"/>
    </row>
    <row r="31" spans="1:28" x14ac:dyDescent="0.25">
      <c r="A31" s="171" t="s">
        <v>325</v>
      </c>
      <c r="B31" s="157"/>
      <c r="C31" s="157"/>
      <c r="D31" s="157"/>
      <c r="E31" s="157"/>
      <c r="F31" s="157"/>
      <c r="G31" s="157"/>
      <c r="H31" s="157"/>
      <c r="I31" s="157"/>
      <c r="J31" s="157"/>
      <c r="K31" s="157"/>
      <c r="L31" s="157"/>
      <c r="M31" s="157"/>
      <c r="N31" s="164"/>
      <c r="O31" s="165"/>
      <c r="P31" s="157" t="s">
        <v>160</v>
      </c>
      <c r="Q31" s="157"/>
      <c r="R31" s="157"/>
      <c r="S31" s="157"/>
      <c r="T31" s="157"/>
      <c r="U31" s="157"/>
      <c r="V31" s="157"/>
      <c r="W31" s="157"/>
      <c r="X31" s="157"/>
      <c r="Y31" s="157"/>
      <c r="Z31" s="164"/>
      <c r="AA31" s="166"/>
      <c r="AB31" s="159"/>
    </row>
    <row r="32" spans="1:28" x14ac:dyDescent="0.25">
      <c r="A32" s="171" t="s">
        <v>161</v>
      </c>
      <c r="B32" s="157"/>
      <c r="C32" s="157"/>
      <c r="D32" s="157"/>
      <c r="E32" s="157"/>
      <c r="F32" s="157"/>
      <c r="G32" s="157"/>
      <c r="H32" s="157"/>
      <c r="I32" s="157"/>
      <c r="J32" s="157"/>
      <c r="K32" s="157"/>
      <c r="L32" s="157"/>
      <c r="M32" s="157"/>
      <c r="N32" s="167"/>
      <c r="O32" s="168"/>
      <c r="P32" s="157" t="s">
        <v>162</v>
      </c>
      <c r="Q32" s="157"/>
      <c r="R32" s="157"/>
      <c r="S32" s="157"/>
      <c r="T32" s="157"/>
      <c r="U32" s="157"/>
      <c r="V32" s="157"/>
      <c r="W32" s="157"/>
      <c r="X32" s="157"/>
      <c r="Y32" s="157"/>
      <c r="Z32" s="167"/>
      <c r="AA32" s="169"/>
      <c r="AB32" s="159"/>
    </row>
    <row r="33" spans="1:28" x14ac:dyDescent="0.25">
      <c r="A33" s="171" t="s">
        <v>163</v>
      </c>
      <c r="B33" s="157"/>
      <c r="C33" s="157"/>
      <c r="D33" s="157"/>
      <c r="E33" s="157"/>
      <c r="F33" s="157"/>
      <c r="G33" s="157"/>
      <c r="H33" s="157"/>
      <c r="I33" s="157"/>
      <c r="J33" s="157"/>
      <c r="K33" s="157"/>
      <c r="L33" s="157"/>
      <c r="M33" s="157"/>
      <c r="N33" s="176"/>
      <c r="O33" s="177"/>
      <c r="P33" s="157"/>
      <c r="Q33" s="157"/>
      <c r="R33" s="157"/>
      <c r="S33" s="157"/>
      <c r="T33" s="157"/>
      <c r="U33" s="157"/>
      <c r="V33" s="157"/>
      <c r="W33" s="157"/>
      <c r="X33" s="157"/>
      <c r="Y33" s="157"/>
      <c r="Z33" s="167"/>
      <c r="AA33" s="169"/>
      <c r="AB33" s="159"/>
    </row>
    <row r="34" spans="1:28" ht="15.75" x14ac:dyDescent="0.25">
      <c r="A34" s="732" t="s">
        <v>157</v>
      </c>
      <c r="B34" s="730"/>
      <c r="C34" s="730"/>
      <c r="D34" s="730"/>
      <c r="E34" s="730"/>
      <c r="F34" s="730"/>
      <c r="G34" s="730"/>
      <c r="H34" s="730"/>
      <c r="I34" s="730"/>
      <c r="J34" s="730"/>
      <c r="K34" s="730"/>
      <c r="L34" s="730"/>
      <c r="M34" s="730"/>
      <c r="N34" s="730"/>
      <c r="O34" s="730"/>
      <c r="P34" s="730"/>
      <c r="Q34" s="730"/>
      <c r="R34" s="730"/>
      <c r="S34" s="730"/>
      <c r="T34" s="730"/>
      <c r="U34" s="730"/>
      <c r="V34" s="730"/>
      <c r="W34" s="730"/>
      <c r="X34" s="730"/>
      <c r="Y34" s="730"/>
      <c r="Z34" s="730"/>
      <c r="AA34" s="731"/>
      <c r="AB34" s="159"/>
    </row>
    <row r="35" spans="1:28" x14ac:dyDescent="0.25">
      <c r="A35" s="171" t="s">
        <v>167</v>
      </c>
      <c r="B35" s="157"/>
      <c r="C35" s="157"/>
      <c r="D35" s="157"/>
      <c r="E35" s="157"/>
      <c r="F35" s="157"/>
      <c r="G35" s="157"/>
      <c r="H35" s="157"/>
      <c r="I35" s="157"/>
      <c r="J35" s="157"/>
      <c r="K35" s="157"/>
      <c r="L35" s="157"/>
      <c r="M35" s="157"/>
      <c r="N35" s="164"/>
      <c r="O35" s="165"/>
      <c r="P35" s="157" t="s">
        <v>158</v>
      </c>
      <c r="Q35" s="157"/>
      <c r="R35" s="157"/>
      <c r="S35" s="157"/>
      <c r="T35" s="157"/>
      <c r="U35" s="157"/>
      <c r="V35" s="157"/>
      <c r="W35" s="157"/>
      <c r="X35" s="157"/>
      <c r="Y35" s="157"/>
      <c r="Z35" s="164"/>
      <c r="AA35" s="166"/>
      <c r="AB35" s="159"/>
    </row>
    <row r="36" spans="1:28" x14ac:dyDescent="0.25">
      <c r="A36" s="171" t="s">
        <v>164</v>
      </c>
      <c r="B36" s="157"/>
      <c r="C36" s="157"/>
      <c r="D36" s="157"/>
      <c r="E36" s="157"/>
      <c r="F36" s="157"/>
      <c r="G36" s="157"/>
      <c r="H36" s="157"/>
      <c r="I36" s="157"/>
      <c r="J36" s="157"/>
      <c r="K36" s="157"/>
      <c r="L36" s="157"/>
      <c r="M36" s="157"/>
      <c r="N36" s="167"/>
      <c r="O36" s="168"/>
      <c r="P36" s="157" t="s">
        <v>168</v>
      </c>
      <c r="Q36" s="157"/>
      <c r="R36" s="157"/>
      <c r="S36" s="157"/>
      <c r="T36" s="157"/>
      <c r="U36" s="157"/>
      <c r="V36" s="157"/>
      <c r="W36" s="157"/>
      <c r="X36" s="157"/>
      <c r="Y36" s="157"/>
      <c r="Z36" s="167"/>
      <c r="AA36" s="169"/>
      <c r="AB36" s="159"/>
    </row>
    <row r="37" spans="1:28" x14ac:dyDescent="0.25">
      <c r="A37" s="172" t="s">
        <v>165</v>
      </c>
      <c r="B37" s="160"/>
      <c r="C37" s="160"/>
      <c r="D37" s="160"/>
      <c r="E37" s="160"/>
      <c r="F37" s="160"/>
      <c r="G37" s="160"/>
      <c r="H37" s="160" t="s">
        <v>166</v>
      </c>
      <c r="I37" s="160"/>
      <c r="J37" s="160"/>
      <c r="K37" s="160"/>
      <c r="L37" s="160"/>
      <c r="M37" s="160"/>
      <c r="N37" s="167"/>
      <c r="O37" s="168"/>
      <c r="P37" s="160" t="s">
        <v>41</v>
      </c>
      <c r="Q37" s="160"/>
      <c r="R37" s="160"/>
      <c r="S37" s="160"/>
      <c r="T37" s="160"/>
      <c r="U37" s="160"/>
      <c r="V37" s="160"/>
      <c r="W37" s="160"/>
      <c r="X37" s="160"/>
      <c r="Y37" s="160"/>
      <c r="Z37" s="167"/>
      <c r="AA37" s="169"/>
      <c r="AB37" s="159"/>
    </row>
    <row r="38" spans="1:28" ht="15.75" x14ac:dyDescent="0.25">
      <c r="A38" s="732" t="s">
        <v>326</v>
      </c>
      <c r="B38" s="730"/>
      <c r="C38" s="730"/>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1"/>
    </row>
    <row r="39" spans="1:28" x14ac:dyDescent="0.25">
      <c r="A39" s="171"/>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8"/>
    </row>
    <row r="40" spans="1:28" x14ac:dyDescent="0.25">
      <c r="A40" s="171"/>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8"/>
    </row>
    <row r="41" spans="1:28" x14ac:dyDescent="0.25">
      <c r="A41" s="171"/>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8"/>
    </row>
    <row r="42" spans="1:28" x14ac:dyDescent="0.25">
      <c r="A42" s="171"/>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8"/>
    </row>
    <row r="43" spans="1:28" x14ac:dyDescent="0.25">
      <c r="A43" s="171"/>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8"/>
    </row>
    <row r="44" spans="1:28" x14ac:dyDescent="0.25">
      <c r="A44" s="171"/>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8"/>
    </row>
    <row r="45" spans="1:28" x14ac:dyDescent="0.25">
      <c r="A45" s="171"/>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8"/>
    </row>
    <row r="46" spans="1:28" ht="15.75" thickBot="1" x14ac:dyDescent="0.3">
      <c r="A46" s="179"/>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1"/>
    </row>
  </sheetData>
  <sheetProtection sheet="1" objects="1" scenarios="1"/>
  <mergeCells count="78">
    <mergeCell ref="A38:AA38"/>
    <mergeCell ref="A1:AA1"/>
    <mergeCell ref="Y2:AA2"/>
    <mergeCell ref="A30:AA30"/>
    <mergeCell ref="A34:AA34"/>
    <mergeCell ref="A18:AA18"/>
    <mergeCell ref="A10:L10"/>
    <mergeCell ref="A24:AA24"/>
    <mergeCell ref="U25:Y25"/>
    <mergeCell ref="P25:R25"/>
    <mergeCell ref="K25:M25"/>
    <mergeCell ref="F25:H25"/>
    <mergeCell ref="A11:L11"/>
    <mergeCell ref="A17:F17"/>
    <mergeCell ref="A13:I13"/>
    <mergeCell ref="A15:F15"/>
    <mergeCell ref="A16:F16"/>
    <mergeCell ref="G15:I15"/>
    <mergeCell ref="G16:I16"/>
    <mergeCell ref="T14:AA14"/>
    <mergeCell ref="A14:I14"/>
    <mergeCell ref="J14:S14"/>
    <mergeCell ref="N13:O13"/>
    <mergeCell ref="R5:S5"/>
    <mergeCell ref="R6:S6"/>
    <mergeCell ref="R7:S7"/>
    <mergeCell ref="R8:S8"/>
    <mergeCell ref="R9:S9"/>
    <mergeCell ref="R10:S10"/>
    <mergeCell ref="R11:S11"/>
    <mergeCell ref="N12:O12"/>
    <mergeCell ref="N7:O7"/>
    <mergeCell ref="N8:O8"/>
    <mergeCell ref="N9:O9"/>
    <mergeCell ref="N10:O10"/>
    <mergeCell ref="N11:O11"/>
    <mergeCell ref="N5:O5"/>
    <mergeCell ref="N6:O6"/>
    <mergeCell ref="A5:L5"/>
    <mergeCell ref="A6:L6"/>
    <mergeCell ref="A7:L7"/>
    <mergeCell ref="A12:I12"/>
    <mergeCell ref="A8:L8"/>
    <mergeCell ref="A9:L9"/>
    <mergeCell ref="Z12:AA12"/>
    <mergeCell ref="Z13:AA13"/>
    <mergeCell ref="V12:W12"/>
    <mergeCell ref="V13:W13"/>
    <mergeCell ref="R12:S12"/>
    <mergeCell ref="R13:S13"/>
    <mergeCell ref="V10:W10"/>
    <mergeCell ref="V11:W11"/>
    <mergeCell ref="Z8:AA8"/>
    <mergeCell ref="Z10:AA10"/>
    <mergeCell ref="Z9:AA9"/>
    <mergeCell ref="Z11:AA11"/>
    <mergeCell ref="V5:W5"/>
    <mergeCell ref="V6:W6"/>
    <mergeCell ref="V7:W7"/>
    <mergeCell ref="V8:W8"/>
    <mergeCell ref="V9:W9"/>
    <mergeCell ref="Z3:AA3"/>
    <mergeCell ref="Z4:AA4"/>
    <mergeCell ref="Z5:AA5"/>
    <mergeCell ref="Z6:AA6"/>
    <mergeCell ref="Z7:AA7"/>
    <mergeCell ref="A2:L2"/>
    <mergeCell ref="A3:L3"/>
    <mergeCell ref="A4:L4"/>
    <mergeCell ref="N2:O2"/>
    <mergeCell ref="V2:W2"/>
    <mergeCell ref="Q2:T2"/>
    <mergeCell ref="N3:O3"/>
    <mergeCell ref="N4:O4"/>
    <mergeCell ref="R3:S3"/>
    <mergeCell ref="R4:S4"/>
    <mergeCell ref="V3:W3"/>
    <mergeCell ref="V4:W4"/>
  </mergeCells>
  <pageMargins left="0.7" right="0.7" top="0.75" bottom="0.75" header="0.3" footer="0.3"/>
  <pageSetup orientation="portrait" r:id="rId1"/>
  <headerFooter>
    <oddHeader>&amp;C&amp;16Count Down to Opening</oddHeader>
    <oddFooter>&amp;L©MooreBetterPerformance - 2017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1CF17-BF5C-4F00-82F9-A5B6D50ED780}">
  <dimension ref="A1:BT434"/>
  <sheetViews>
    <sheetView zoomScaleNormal="100" workbookViewId="0">
      <selection activeCell="B1" sqref="B1:O1"/>
    </sheetView>
  </sheetViews>
  <sheetFormatPr defaultColWidth="3.42578125" defaultRowHeight="15" customHeight="1" x14ac:dyDescent="0.25"/>
  <cols>
    <col min="1" max="1" width="3.42578125" style="132" customWidth="1"/>
    <col min="2" max="29" width="3.5703125" style="132" customWidth="1"/>
    <col min="30" max="72" width="3.42578125" style="264"/>
    <col min="73" max="16384" width="3.42578125" style="132"/>
  </cols>
  <sheetData>
    <row r="1" spans="2:41" ht="15" customHeight="1" x14ac:dyDescent="0.3">
      <c r="B1" s="353" t="s">
        <v>45</v>
      </c>
      <c r="C1" s="354"/>
      <c r="D1" s="354"/>
      <c r="E1" s="354"/>
      <c r="F1" s="354"/>
      <c r="G1" s="354"/>
      <c r="H1" s="354"/>
      <c r="I1" s="354"/>
      <c r="J1" s="354"/>
      <c r="K1" s="354"/>
      <c r="L1" s="354"/>
      <c r="M1" s="354"/>
      <c r="N1" s="354"/>
      <c r="O1" s="354"/>
      <c r="P1" s="353" t="s">
        <v>64</v>
      </c>
      <c r="Q1" s="354"/>
      <c r="R1" s="354"/>
      <c r="S1" s="354"/>
      <c r="T1" s="354"/>
      <c r="U1" s="354"/>
      <c r="V1" s="354"/>
      <c r="W1" s="354"/>
      <c r="X1" s="354"/>
      <c r="Y1" s="354"/>
      <c r="Z1" s="354"/>
      <c r="AA1" s="354"/>
      <c r="AB1" s="354"/>
      <c r="AC1" s="355"/>
    </row>
    <row r="2" spans="2:41" ht="15" customHeight="1" x14ac:dyDescent="0.25">
      <c r="B2" s="358" t="s">
        <v>524</v>
      </c>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60"/>
    </row>
    <row r="3" spans="2:41" ht="15" customHeight="1" x14ac:dyDescent="0.25">
      <c r="B3" s="370" t="s">
        <v>65</v>
      </c>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71"/>
      <c r="AK3" s="265"/>
    </row>
    <row r="4" spans="2:41" ht="15" customHeight="1" x14ac:dyDescent="0.25">
      <c r="B4" s="133" t="s">
        <v>61</v>
      </c>
      <c r="C4" s="134" t="s">
        <v>62</v>
      </c>
      <c r="D4" s="379" t="s">
        <v>412</v>
      </c>
      <c r="E4" s="380"/>
      <c r="F4" s="380"/>
      <c r="G4" s="381"/>
      <c r="H4" s="339" t="s">
        <v>413</v>
      </c>
      <c r="I4" s="339"/>
      <c r="J4" s="339"/>
      <c r="K4" s="339"/>
      <c r="L4" s="339"/>
      <c r="M4" s="339"/>
      <c r="N4" s="339"/>
      <c r="O4" s="339"/>
      <c r="P4" s="339"/>
      <c r="Q4" s="331" t="s">
        <v>478</v>
      </c>
      <c r="R4" s="332"/>
      <c r="S4" s="332"/>
      <c r="T4" s="332"/>
      <c r="U4" s="332"/>
      <c r="V4" s="332"/>
      <c r="W4" s="332"/>
      <c r="X4" s="332"/>
      <c r="Y4" s="332"/>
      <c r="Z4" s="332"/>
      <c r="AA4" s="332"/>
      <c r="AB4" s="332"/>
      <c r="AC4" s="369"/>
    </row>
    <row r="5" spans="2:41" ht="15" customHeight="1" x14ac:dyDescent="0.25">
      <c r="B5" s="135"/>
      <c r="C5" s="136"/>
      <c r="D5" s="382" t="s">
        <v>51</v>
      </c>
      <c r="E5" s="383"/>
      <c r="F5" s="383"/>
      <c r="G5" s="384"/>
      <c r="H5" s="435" t="s">
        <v>52</v>
      </c>
      <c r="I5" s="435"/>
      <c r="J5" s="435"/>
      <c r="K5" s="435"/>
      <c r="L5" s="435"/>
      <c r="M5" s="435"/>
      <c r="N5" s="435"/>
      <c r="O5" s="435"/>
      <c r="P5" s="436"/>
      <c r="Q5" s="323" t="s">
        <v>417</v>
      </c>
      <c r="R5" s="324"/>
      <c r="S5" s="324"/>
      <c r="T5" s="324"/>
      <c r="U5" s="324"/>
      <c r="V5" s="324"/>
      <c r="W5" s="324"/>
      <c r="X5" s="324"/>
      <c r="Y5" s="324"/>
      <c r="Z5" s="324"/>
      <c r="AA5" s="324"/>
      <c r="AB5" s="324"/>
      <c r="AC5" s="432"/>
    </row>
    <row r="6" spans="2:41" ht="15" customHeight="1" x14ac:dyDescent="0.25">
      <c r="B6" s="135"/>
      <c r="C6" s="136"/>
      <c r="D6" s="437" t="s">
        <v>50</v>
      </c>
      <c r="E6" s="438"/>
      <c r="F6" s="438"/>
      <c r="G6" s="439"/>
      <c r="H6" s="435" t="s">
        <v>52</v>
      </c>
      <c r="I6" s="435"/>
      <c r="J6" s="435"/>
      <c r="K6" s="435"/>
      <c r="L6" s="435"/>
      <c r="M6" s="435"/>
      <c r="N6" s="435"/>
      <c r="O6" s="435"/>
      <c r="P6" s="435"/>
      <c r="Q6" s="324" t="s">
        <v>418</v>
      </c>
      <c r="R6" s="324"/>
      <c r="S6" s="324"/>
      <c r="T6" s="324"/>
      <c r="U6" s="324"/>
      <c r="V6" s="324"/>
      <c r="W6" s="324"/>
      <c r="X6" s="324"/>
      <c r="Y6" s="324"/>
      <c r="Z6" s="324"/>
      <c r="AA6" s="324"/>
      <c r="AB6" s="324"/>
      <c r="AC6" s="432"/>
    </row>
    <row r="7" spans="2:41" ht="15" customHeight="1" x14ac:dyDescent="0.25">
      <c r="B7" s="135"/>
      <c r="C7" s="136"/>
      <c r="D7" s="382" t="s">
        <v>414</v>
      </c>
      <c r="E7" s="383"/>
      <c r="F7" s="383"/>
      <c r="G7" s="384"/>
      <c r="H7" s="313" t="s">
        <v>49</v>
      </c>
      <c r="I7" s="313"/>
      <c r="J7" s="313"/>
      <c r="K7" s="313"/>
      <c r="L7" s="313"/>
      <c r="M7" s="313"/>
      <c r="N7" s="313"/>
      <c r="O7" s="313"/>
      <c r="P7" s="313"/>
      <c r="Q7" s="440" t="s">
        <v>415</v>
      </c>
      <c r="R7" s="441"/>
      <c r="S7" s="441"/>
      <c r="T7" s="442"/>
      <c r="U7" s="443"/>
      <c r="V7" s="443"/>
      <c r="W7" s="444" t="s">
        <v>416</v>
      </c>
      <c r="X7" s="444"/>
      <c r="Y7" s="444"/>
      <c r="Z7" s="444"/>
      <c r="AA7" s="444"/>
      <c r="AB7" s="443"/>
      <c r="AC7" s="445"/>
    </row>
    <row r="8" spans="2:41" ht="15" customHeight="1" x14ac:dyDescent="0.25">
      <c r="B8" s="135"/>
      <c r="C8" s="136"/>
      <c r="D8" s="433" t="s">
        <v>419</v>
      </c>
      <c r="E8" s="433"/>
      <c r="F8" s="433"/>
      <c r="G8" s="433"/>
      <c r="H8" s="368" t="s">
        <v>420</v>
      </c>
      <c r="I8" s="368"/>
      <c r="J8" s="368"/>
      <c r="K8" s="368"/>
      <c r="L8" s="368"/>
      <c r="M8" s="368"/>
      <c r="N8" s="368"/>
      <c r="O8" s="368"/>
      <c r="P8" s="368"/>
      <c r="Q8" s="322" t="s">
        <v>48</v>
      </c>
      <c r="R8" s="322"/>
      <c r="S8" s="322"/>
      <c r="T8" s="342" t="s">
        <v>56</v>
      </c>
      <c r="U8" s="343"/>
      <c r="V8" s="344"/>
      <c r="W8" s="137"/>
      <c r="X8" s="340" t="s">
        <v>55</v>
      </c>
      <c r="Y8" s="340"/>
      <c r="Z8" s="138"/>
      <c r="AA8" s="342" t="s">
        <v>54</v>
      </c>
      <c r="AB8" s="344"/>
      <c r="AC8" s="139"/>
    </row>
    <row r="9" spans="2:41" ht="15" customHeight="1" x14ac:dyDescent="0.25">
      <c r="B9" s="135"/>
      <c r="C9" s="136"/>
      <c r="D9" s="365" t="s">
        <v>476</v>
      </c>
      <c r="E9" s="366"/>
      <c r="F9" s="366"/>
      <c r="G9" s="367"/>
      <c r="H9" s="368" t="s">
        <v>477</v>
      </c>
      <c r="I9" s="368"/>
      <c r="J9" s="368"/>
      <c r="K9" s="368"/>
      <c r="L9" s="368"/>
      <c r="M9" s="368"/>
      <c r="N9" s="368"/>
      <c r="O9" s="368"/>
      <c r="P9" s="368"/>
      <c r="Q9" s="372"/>
      <c r="R9" s="373"/>
      <c r="S9" s="373"/>
      <c r="T9" s="373"/>
      <c r="U9" s="373"/>
      <c r="V9" s="373"/>
      <c r="W9" s="373"/>
      <c r="X9" s="373"/>
      <c r="Y9" s="373"/>
      <c r="Z9" s="373"/>
      <c r="AA9" s="373"/>
      <c r="AB9" s="373"/>
      <c r="AC9" s="374"/>
      <c r="AI9" s="267"/>
      <c r="AJ9" s="267"/>
      <c r="AK9" s="267"/>
      <c r="AL9" s="267"/>
      <c r="AM9" s="267"/>
      <c r="AN9" s="267"/>
      <c r="AO9" s="267"/>
    </row>
    <row r="10" spans="2:41" ht="15" customHeight="1" x14ac:dyDescent="0.25">
      <c r="B10" s="370" t="s">
        <v>479</v>
      </c>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71"/>
      <c r="AI10" s="267"/>
      <c r="AJ10" s="267"/>
      <c r="AK10" s="273"/>
      <c r="AL10" s="273"/>
      <c r="AM10" s="267"/>
      <c r="AN10" s="267"/>
      <c r="AO10" s="267"/>
    </row>
    <row r="11" spans="2:41" ht="15" customHeight="1" x14ac:dyDescent="0.25">
      <c r="B11" s="363"/>
      <c r="C11" s="364"/>
      <c r="D11" s="431" t="s">
        <v>435</v>
      </c>
      <c r="E11" s="431"/>
      <c r="F11" s="431"/>
      <c r="G11" s="431"/>
      <c r="H11" s="368" t="s">
        <v>314</v>
      </c>
      <c r="I11" s="368"/>
      <c r="J11" s="368"/>
      <c r="K11" s="368"/>
      <c r="L11" s="368"/>
      <c r="M11" s="368"/>
      <c r="N11" s="368"/>
      <c r="O11" s="368"/>
      <c r="P11" s="368"/>
      <c r="Q11" s="322" t="s">
        <v>427</v>
      </c>
      <c r="R11" s="322"/>
      <c r="S11" s="322"/>
      <c r="T11" s="322"/>
      <c r="U11" s="322"/>
      <c r="V11" s="322"/>
      <c r="W11" s="322"/>
      <c r="X11" s="322"/>
      <c r="Y11" s="322"/>
      <c r="Z11" s="322"/>
      <c r="AA11" s="322"/>
      <c r="AB11" s="322"/>
      <c r="AC11" s="434"/>
    </row>
    <row r="12" spans="2:41" ht="15" customHeight="1" x14ac:dyDescent="0.25">
      <c r="B12" s="140"/>
      <c r="C12" s="141"/>
      <c r="D12" s="322" t="s">
        <v>46</v>
      </c>
      <c r="E12" s="322"/>
      <c r="F12" s="322"/>
      <c r="G12" s="322"/>
      <c r="H12" s="340" t="s">
        <v>428</v>
      </c>
      <c r="I12" s="340"/>
      <c r="J12" s="340"/>
      <c r="K12" s="340"/>
      <c r="L12" s="340"/>
      <c r="M12" s="340"/>
      <c r="N12" s="340"/>
      <c r="O12" s="340"/>
      <c r="P12" s="340"/>
      <c r="Q12" s="142" t="s">
        <v>431</v>
      </c>
      <c r="R12" s="142"/>
      <c r="S12" s="142"/>
      <c r="T12" s="142"/>
      <c r="U12" s="142"/>
      <c r="V12" s="142"/>
      <c r="W12" s="142"/>
      <c r="X12" s="142"/>
      <c r="Y12" s="142"/>
      <c r="Z12" s="142"/>
      <c r="AA12" s="142"/>
      <c r="AB12" s="142"/>
      <c r="AC12" s="143"/>
    </row>
    <row r="13" spans="2:41" ht="15" customHeight="1" thickBot="1" x14ac:dyDescent="0.3">
      <c r="B13" s="361"/>
      <c r="C13" s="362"/>
      <c r="D13" s="375" t="s">
        <v>47</v>
      </c>
      <c r="E13" s="375"/>
      <c r="F13" s="375"/>
      <c r="G13" s="375"/>
      <c r="H13" s="376" t="s">
        <v>429</v>
      </c>
      <c r="I13" s="376"/>
      <c r="J13" s="376"/>
      <c r="K13" s="376"/>
      <c r="L13" s="376"/>
      <c r="M13" s="376"/>
      <c r="N13" s="376"/>
      <c r="O13" s="376"/>
      <c r="P13" s="376"/>
      <c r="Q13" s="144"/>
      <c r="R13" s="376" t="s">
        <v>53</v>
      </c>
      <c r="S13" s="376"/>
      <c r="T13" s="376"/>
      <c r="U13" s="376"/>
      <c r="V13" s="145"/>
      <c r="W13" s="377" t="s">
        <v>430</v>
      </c>
      <c r="X13" s="377"/>
      <c r="Y13" s="377"/>
      <c r="Z13" s="377"/>
      <c r="AA13" s="377"/>
      <c r="AB13" s="377"/>
      <c r="AC13" s="378"/>
    </row>
    <row r="14" spans="2:41" ht="15" customHeight="1" x14ac:dyDescent="0.25">
      <c r="B14" s="370" t="s">
        <v>480</v>
      </c>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71"/>
    </row>
    <row r="15" spans="2:41" ht="15" customHeight="1" x14ac:dyDescent="0.25">
      <c r="B15" s="356" t="s">
        <v>328</v>
      </c>
      <c r="C15" s="356"/>
      <c r="D15" s="356"/>
      <c r="E15" s="356"/>
      <c r="F15" s="356"/>
      <c r="G15" s="356"/>
      <c r="H15" s="356"/>
      <c r="I15" s="356"/>
      <c r="J15" s="356"/>
      <c r="K15" s="356"/>
      <c r="L15" s="356"/>
      <c r="M15" s="356"/>
      <c r="N15" s="356"/>
      <c r="O15" s="356"/>
      <c r="P15" s="356"/>
      <c r="Q15" s="146" t="s">
        <v>225</v>
      </c>
      <c r="R15" s="147" t="s">
        <v>226</v>
      </c>
      <c r="S15" s="356" t="s">
        <v>327</v>
      </c>
      <c r="T15" s="356"/>
      <c r="U15" s="356"/>
      <c r="V15" s="356"/>
      <c r="W15" s="356"/>
      <c r="X15" s="356"/>
      <c r="Y15" s="356"/>
      <c r="Z15" s="356"/>
      <c r="AA15" s="356"/>
      <c r="AB15" s="356"/>
      <c r="AC15" s="356"/>
    </row>
    <row r="16" spans="2:41" ht="15" customHeight="1" x14ac:dyDescent="0.25">
      <c r="B16" s="306" t="s">
        <v>330</v>
      </c>
      <c r="C16" s="306"/>
      <c r="D16" s="306"/>
      <c r="E16" s="306"/>
      <c r="F16" s="306"/>
      <c r="G16" s="306"/>
      <c r="H16" s="306"/>
      <c r="I16" s="306"/>
      <c r="J16" s="306"/>
      <c r="K16" s="306"/>
      <c r="L16" s="306"/>
      <c r="M16" s="306"/>
      <c r="N16" s="306"/>
      <c r="O16" s="306"/>
      <c r="P16" s="306"/>
      <c r="Q16" s="148"/>
      <c r="R16" s="148"/>
      <c r="S16" s="357"/>
      <c r="T16" s="357"/>
      <c r="U16" s="357"/>
      <c r="V16" s="357"/>
      <c r="W16" s="357"/>
      <c r="X16" s="357"/>
      <c r="Y16" s="357"/>
      <c r="Z16" s="357"/>
      <c r="AA16" s="357"/>
      <c r="AB16" s="357"/>
      <c r="AC16" s="357"/>
    </row>
    <row r="17" spans="2:29" ht="15" customHeight="1" x14ac:dyDescent="0.25">
      <c r="B17" s="306" t="s">
        <v>421</v>
      </c>
      <c r="C17" s="306"/>
      <c r="D17" s="306"/>
      <c r="E17" s="306"/>
      <c r="F17" s="306"/>
      <c r="G17" s="306"/>
      <c r="H17" s="306"/>
      <c r="I17" s="306"/>
      <c r="J17" s="306"/>
      <c r="K17" s="306"/>
      <c r="L17" s="306"/>
      <c r="M17" s="306"/>
      <c r="N17" s="306"/>
      <c r="O17" s="306"/>
      <c r="P17" s="306"/>
      <c r="Q17" s="148"/>
      <c r="R17" s="148"/>
      <c r="S17" s="357"/>
      <c r="T17" s="357"/>
      <c r="U17" s="357"/>
      <c r="V17" s="357"/>
      <c r="W17" s="357"/>
      <c r="X17" s="357"/>
      <c r="Y17" s="357"/>
      <c r="Z17" s="357"/>
      <c r="AA17" s="357"/>
      <c r="AB17" s="357"/>
      <c r="AC17" s="357"/>
    </row>
    <row r="18" spans="2:29" ht="15" customHeight="1" x14ac:dyDescent="0.25">
      <c r="B18" s="382" t="s">
        <v>331</v>
      </c>
      <c r="C18" s="383"/>
      <c r="D18" s="383"/>
      <c r="E18" s="383"/>
      <c r="F18" s="383"/>
      <c r="G18" s="383"/>
      <c r="H18" s="383"/>
      <c r="I18" s="383"/>
      <c r="J18" s="383"/>
      <c r="K18" s="383"/>
      <c r="L18" s="383"/>
      <c r="M18" s="383"/>
      <c r="N18" s="383"/>
      <c r="O18" s="383"/>
      <c r="P18" s="384"/>
      <c r="Q18" s="148"/>
      <c r="R18" s="148"/>
      <c r="S18" s="385"/>
      <c r="T18" s="386"/>
      <c r="U18" s="386"/>
      <c r="V18" s="386"/>
      <c r="W18" s="386"/>
      <c r="X18" s="386"/>
      <c r="Y18" s="386"/>
      <c r="Z18" s="386"/>
      <c r="AA18" s="386"/>
      <c r="AB18" s="386"/>
      <c r="AC18" s="387"/>
    </row>
    <row r="19" spans="2:29" ht="15" customHeight="1" x14ac:dyDescent="0.25">
      <c r="B19" s="382" t="s">
        <v>329</v>
      </c>
      <c r="C19" s="383"/>
      <c r="D19" s="383"/>
      <c r="E19" s="383"/>
      <c r="F19" s="383"/>
      <c r="G19" s="383"/>
      <c r="H19" s="383"/>
      <c r="I19" s="383"/>
      <c r="J19" s="383"/>
      <c r="K19" s="383"/>
      <c r="L19" s="383"/>
      <c r="M19" s="383"/>
      <c r="N19" s="383"/>
      <c r="O19" s="383"/>
      <c r="P19" s="384"/>
      <c r="Q19" s="148"/>
      <c r="R19" s="148"/>
      <c r="S19" s="357"/>
      <c r="T19" s="357"/>
      <c r="U19" s="357"/>
      <c r="V19" s="357"/>
      <c r="W19" s="357"/>
      <c r="X19" s="357"/>
      <c r="Y19" s="357"/>
      <c r="Z19" s="357"/>
      <c r="AA19" s="357"/>
      <c r="AB19" s="357"/>
      <c r="AC19" s="357"/>
    </row>
    <row r="20" spans="2:29" ht="15" customHeight="1" x14ac:dyDescent="0.25">
      <c r="B20" s="382" t="s">
        <v>332</v>
      </c>
      <c r="C20" s="383"/>
      <c r="D20" s="383"/>
      <c r="E20" s="383"/>
      <c r="F20" s="383"/>
      <c r="G20" s="383"/>
      <c r="H20" s="383"/>
      <c r="I20" s="383"/>
      <c r="J20" s="383"/>
      <c r="K20" s="383"/>
      <c r="L20" s="383"/>
      <c r="M20" s="383"/>
      <c r="N20" s="383"/>
      <c r="O20" s="383"/>
      <c r="P20" s="384"/>
      <c r="Q20" s="148"/>
      <c r="R20" s="148"/>
      <c r="S20" s="357"/>
      <c r="T20" s="357"/>
      <c r="U20" s="357"/>
      <c r="V20" s="357"/>
      <c r="W20" s="357"/>
      <c r="X20" s="357"/>
      <c r="Y20" s="357"/>
      <c r="Z20" s="357"/>
      <c r="AA20" s="357"/>
      <c r="AB20" s="357"/>
      <c r="AC20" s="357"/>
    </row>
    <row r="21" spans="2:29" ht="15" customHeight="1" x14ac:dyDescent="0.25">
      <c r="B21" s="388" t="s">
        <v>334</v>
      </c>
      <c r="C21" s="383"/>
      <c r="D21" s="383"/>
      <c r="E21" s="383"/>
      <c r="F21" s="383"/>
      <c r="G21" s="383"/>
      <c r="H21" s="383"/>
      <c r="I21" s="383"/>
      <c r="J21" s="383"/>
      <c r="K21" s="383"/>
      <c r="L21" s="383"/>
      <c r="M21" s="383"/>
      <c r="N21" s="383"/>
      <c r="O21" s="383"/>
      <c r="P21" s="384"/>
      <c r="Q21" s="148"/>
      <c r="R21" s="148"/>
      <c r="S21" s="357"/>
      <c r="T21" s="357"/>
      <c r="U21" s="357"/>
      <c r="V21" s="357"/>
      <c r="W21" s="357"/>
      <c r="X21" s="357"/>
      <c r="Y21" s="357"/>
      <c r="Z21" s="357"/>
      <c r="AA21" s="357"/>
      <c r="AB21" s="357"/>
      <c r="AC21" s="357"/>
    </row>
    <row r="22" spans="2:29" ht="15" customHeight="1" x14ac:dyDescent="0.25">
      <c r="B22" s="389" t="s">
        <v>335</v>
      </c>
      <c r="C22" s="390"/>
      <c r="D22" s="390"/>
      <c r="E22" s="390"/>
      <c r="F22" s="390"/>
      <c r="G22" s="390"/>
      <c r="H22" s="390"/>
      <c r="I22" s="390"/>
      <c r="J22" s="390"/>
      <c r="K22" s="390"/>
      <c r="L22" s="390"/>
      <c r="M22" s="390"/>
      <c r="N22" s="390"/>
      <c r="O22" s="390"/>
      <c r="P22" s="391"/>
      <c r="Q22" s="148"/>
      <c r="R22" s="148"/>
      <c r="S22" s="357"/>
      <c r="T22" s="357"/>
      <c r="U22" s="357"/>
      <c r="V22" s="357"/>
      <c r="W22" s="357"/>
      <c r="X22" s="357"/>
      <c r="Y22" s="357"/>
      <c r="Z22" s="357"/>
      <c r="AA22" s="357"/>
      <c r="AB22" s="357"/>
      <c r="AC22" s="357"/>
    </row>
    <row r="23" spans="2:29" ht="15" customHeight="1" x14ac:dyDescent="0.25">
      <c r="B23" s="382" t="s">
        <v>333</v>
      </c>
      <c r="C23" s="383"/>
      <c r="D23" s="383"/>
      <c r="E23" s="383"/>
      <c r="F23" s="383"/>
      <c r="G23" s="383"/>
      <c r="H23" s="383"/>
      <c r="I23" s="383"/>
      <c r="J23" s="383"/>
      <c r="K23" s="383"/>
      <c r="L23" s="383"/>
      <c r="M23" s="383"/>
      <c r="N23" s="383"/>
      <c r="O23" s="383"/>
      <c r="P23" s="384"/>
      <c r="Q23" s="148"/>
      <c r="R23" s="148"/>
      <c r="S23" s="357"/>
      <c r="T23" s="357"/>
      <c r="U23" s="357"/>
      <c r="V23" s="357"/>
      <c r="W23" s="357"/>
      <c r="X23" s="357"/>
      <c r="Y23" s="357"/>
      <c r="Z23" s="357"/>
      <c r="AA23" s="357"/>
      <c r="AB23" s="357"/>
      <c r="AC23" s="357"/>
    </row>
    <row r="24" spans="2:29" ht="15" customHeight="1" x14ac:dyDescent="0.25">
      <c r="B24" s="382"/>
      <c r="C24" s="383"/>
      <c r="D24" s="383"/>
      <c r="E24" s="383"/>
      <c r="F24" s="383"/>
      <c r="G24" s="383"/>
      <c r="H24" s="383"/>
      <c r="I24" s="383"/>
      <c r="J24" s="383"/>
      <c r="K24" s="383"/>
      <c r="L24" s="383"/>
      <c r="M24" s="383"/>
      <c r="N24" s="383"/>
      <c r="O24" s="383"/>
      <c r="P24" s="384"/>
      <c r="Q24" s="148"/>
      <c r="R24" s="148"/>
      <c r="S24" s="357"/>
      <c r="T24" s="357"/>
      <c r="U24" s="357"/>
      <c r="V24" s="357"/>
      <c r="W24" s="357"/>
      <c r="X24" s="357"/>
      <c r="Y24" s="357"/>
      <c r="Z24" s="357"/>
      <c r="AA24" s="357"/>
      <c r="AB24" s="357"/>
      <c r="AC24" s="357"/>
    </row>
    <row r="25" spans="2:29" ht="15" customHeight="1" x14ac:dyDescent="0.25">
      <c r="B25" s="356" t="s">
        <v>336</v>
      </c>
      <c r="C25" s="356"/>
      <c r="D25" s="356"/>
      <c r="E25" s="356"/>
      <c r="F25" s="356"/>
      <c r="G25" s="356"/>
      <c r="H25" s="356"/>
      <c r="I25" s="356"/>
      <c r="J25" s="356"/>
      <c r="K25" s="356"/>
      <c r="L25" s="356"/>
      <c r="M25" s="356"/>
      <c r="N25" s="356"/>
      <c r="O25" s="356"/>
      <c r="P25" s="356"/>
      <c r="Q25" s="146" t="s">
        <v>225</v>
      </c>
      <c r="R25" s="147" t="s">
        <v>226</v>
      </c>
      <c r="S25" s="356" t="s">
        <v>327</v>
      </c>
      <c r="T25" s="356"/>
      <c r="U25" s="356"/>
      <c r="V25" s="356"/>
      <c r="W25" s="356"/>
      <c r="X25" s="356"/>
      <c r="Y25" s="356"/>
      <c r="Z25" s="356"/>
      <c r="AA25" s="356"/>
      <c r="AB25" s="356"/>
      <c r="AC25" s="356"/>
    </row>
    <row r="26" spans="2:29" ht="15" customHeight="1" x14ac:dyDescent="0.25">
      <c r="B26" s="306" t="s">
        <v>338</v>
      </c>
      <c r="C26" s="306"/>
      <c r="D26" s="306"/>
      <c r="E26" s="306"/>
      <c r="F26" s="306"/>
      <c r="G26" s="306"/>
      <c r="H26" s="306"/>
      <c r="I26" s="306"/>
      <c r="J26" s="306"/>
      <c r="K26" s="306"/>
      <c r="L26" s="306"/>
      <c r="M26" s="306"/>
      <c r="N26" s="306"/>
      <c r="O26" s="306"/>
      <c r="P26" s="306"/>
      <c r="Q26" s="148"/>
      <c r="R26" s="148"/>
      <c r="S26" s="357"/>
      <c r="T26" s="357"/>
      <c r="U26" s="357"/>
      <c r="V26" s="357"/>
      <c r="W26" s="357"/>
      <c r="X26" s="357"/>
      <c r="Y26" s="357"/>
      <c r="Z26" s="357"/>
      <c r="AA26" s="357"/>
      <c r="AB26" s="357"/>
      <c r="AC26" s="357"/>
    </row>
    <row r="27" spans="2:29" ht="15" customHeight="1" x14ac:dyDescent="0.25">
      <c r="B27" s="306" t="s">
        <v>339</v>
      </c>
      <c r="C27" s="306"/>
      <c r="D27" s="306"/>
      <c r="E27" s="306"/>
      <c r="F27" s="306"/>
      <c r="G27" s="306"/>
      <c r="H27" s="306"/>
      <c r="I27" s="306"/>
      <c r="J27" s="306"/>
      <c r="K27" s="306"/>
      <c r="L27" s="306"/>
      <c r="M27" s="306"/>
      <c r="N27" s="306"/>
      <c r="O27" s="306"/>
      <c r="P27" s="306"/>
      <c r="Q27" s="148"/>
      <c r="R27" s="148"/>
      <c r="S27" s="357"/>
      <c r="T27" s="357"/>
      <c r="U27" s="357"/>
      <c r="V27" s="357"/>
      <c r="W27" s="357"/>
      <c r="X27" s="357"/>
      <c r="Y27" s="357"/>
      <c r="Z27" s="357"/>
      <c r="AA27" s="357"/>
      <c r="AB27" s="357"/>
      <c r="AC27" s="357"/>
    </row>
    <row r="28" spans="2:29" ht="15" customHeight="1" x14ac:dyDescent="0.25">
      <c r="B28" s="306" t="s">
        <v>340</v>
      </c>
      <c r="C28" s="306"/>
      <c r="D28" s="306"/>
      <c r="E28" s="306"/>
      <c r="F28" s="306"/>
      <c r="G28" s="306"/>
      <c r="H28" s="306"/>
      <c r="I28" s="306"/>
      <c r="J28" s="306"/>
      <c r="K28" s="306"/>
      <c r="L28" s="306"/>
      <c r="M28" s="306"/>
      <c r="N28" s="306"/>
      <c r="O28" s="306"/>
      <c r="P28" s="306"/>
      <c r="Q28" s="148"/>
      <c r="R28" s="148"/>
      <c r="S28" s="357"/>
      <c r="T28" s="357"/>
      <c r="U28" s="357"/>
      <c r="V28" s="357"/>
      <c r="W28" s="357"/>
      <c r="X28" s="357"/>
      <c r="Y28" s="357"/>
      <c r="Z28" s="357"/>
      <c r="AA28" s="357"/>
      <c r="AB28" s="357"/>
      <c r="AC28" s="357"/>
    </row>
    <row r="29" spans="2:29" ht="15" customHeight="1" x14ac:dyDescent="0.25">
      <c r="B29" s="306" t="s">
        <v>341</v>
      </c>
      <c r="C29" s="306"/>
      <c r="D29" s="306"/>
      <c r="E29" s="306"/>
      <c r="F29" s="306"/>
      <c r="G29" s="306"/>
      <c r="H29" s="306"/>
      <c r="I29" s="306"/>
      <c r="J29" s="306"/>
      <c r="K29" s="306"/>
      <c r="L29" s="306"/>
      <c r="M29" s="306"/>
      <c r="N29" s="306"/>
      <c r="O29" s="306"/>
      <c r="P29" s="306"/>
      <c r="Q29" s="148"/>
      <c r="R29" s="148"/>
      <c r="S29" s="307"/>
      <c r="T29" s="308"/>
      <c r="U29" s="308"/>
      <c r="V29" s="308"/>
      <c r="W29" s="308"/>
      <c r="X29" s="308"/>
      <c r="Y29" s="308"/>
      <c r="Z29" s="308"/>
      <c r="AA29" s="308"/>
      <c r="AB29" s="308"/>
      <c r="AC29" s="309"/>
    </row>
    <row r="30" spans="2:29" ht="15" customHeight="1" x14ac:dyDescent="0.25">
      <c r="B30" s="306" t="s">
        <v>337</v>
      </c>
      <c r="C30" s="306"/>
      <c r="D30" s="306"/>
      <c r="E30" s="306"/>
      <c r="F30" s="306"/>
      <c r="G30" s="306"/>
      <c r="H30" s="306"/>
      <c r="I30" s="306"/>
      <c r="J30" s="306"/>
      <c r="K30" s="306"/>
      <c r="L30" s="306"/>
      <c r="M30" s="306"/>
      <c r="N30" s="306"/>
      <c r="O30" s="306"/>
      <c r="P30" s="306"/>
      <c r="Q30" s="148"/>
      <c r="R30" s="148"/>
      <c r="S30" s="307"/>
      <c r="T30" s="308"/>
      <c r="U30" s="308"/>
      <c r="V30" s="308"/>
      <c r="W30" s="308"/>
      <c r="X30" s="308"/>
      <c r="Y30" s="308"/>
      <c r="Z30" s="308"/>
      <c r="AA30" s="308"/>
      <c r="AB30" s="308"/>
      <c r="AC30" s="309"/>
    </row>
    <row r="31" spans="2:29" ht="15" customHeight="1" x14ac:dyDescent="0.25">
      <c r="B31" s="306"/>
      <c r="C31" s="306"/>
      <c r="D31" s="306"/>
      <c r="E31" s="306"/>
      <c r="F31" s="306"/>
      <c r="G31" s="306"/>
      <c r="H31" s="306"/>
      <c r="I31" s="306"/>
      <c r="J31" s="306"/>
      <c r="K31" s="306"/>
      <c r="L31" s="306"/>
      <c r="M31" s="306"/>
      <c r="N31" s="306"/>
      <c r="O31" s="306"/>
      <c r="P31" s="306"/>
      <c r="Q31" s="148"/>
      <c r="R31" s="148"/>
      <c r="S31" s="307"/>
      <c r="T31" s="308"/>
      <c r="U31" s="308"/>
      <c r="V31" s="308"/>
      <c r="W31" s="308"/>
      <c r="X31" s="308"/>
      <c r="Y31" s="308"/>
      <c r="Z31" s="308"/>
      <c r="AA31" s="308"/>
      <c r="AB31" s="308"/>
      <c r="AC31" s="309"/>
    </row>
    <row r="32" spans="2:29" ht="15" customHeight="1" x14ac:dyDescent="0.25">
      <c r="B32" s="356" t="s">
        <v>342</v>
      </c>
      <c r="C32" s="356"/>
      <c r="D32" s="356"/>
      <c r="E32" s="356"/>
      <c r="F32" s="356"/>
      <c r="G32" s="356"/>
      <c r="H32" s="356"/>
      <c r="I32" s="356"/>
      <c r="J32" s="356"/>
      <c r="K32" s="356"/>
      <c r="L32" s="356"/>
      <c r="M32" s="356"/>
      <c r="N32" s="356"/>
      <c r="O32" s="356"/>
      <c r="P32" s="356"/>
      <c r="Q32" s="146" t="s">
        <v>225</v>
      </c>
      <c r="R32" s="147" t="s">
        <v>226</v>
      </c>
      <c r="S32" s="356" t="s">
        <v>327</v>
      </c>
      <c r="T32" s="356"/>
      <c r="U32" s="356"/>
      <c r="V32" s="356"/>
      <c r="W32" s="356"/>
      <c r="X32" s="356"/>
      <c r="Y32" s="356"/>
      <c r="Z32" s="356"/>
      <c r="AA32" s="356"/>
      <c r="AB32" s="356"/>
      <c r="AC32" s="356"/>
    </row>
    <row r="33" spans="2:29" ht="15" customHeight="1" x14ac:dyDescent="0.25">
      <c r="B33" s="306" t="s">
        <v>343</v>
      </c>
      <c r="C33" s="306"/>
      <c r="D33" s="306"/>
      <c r="E33" s="306"/>
      <c r="F33" s="306"/>
      <c r="G33" s="306"/>
      <c r="H33" s="306"/>
      <c r="I33" s="306"/>
      <c r="J33" s="306"/>
      <c r="K33" s="306"/>
      <c r="L33" s="306"/>
      <c r="M33" s="306"/>
      <c r="N33" s="306"/>
      <c r="O33" s="306"/>
      <c r="P33" s="306"/>
      <c r="Q33" s="148"/>
      <c r="R33" s="148"/>
      <c r="S33" s="307"/>
      <c r="T33" s="308"/>
      <c r="U33" s="308"/>
      <c r="V33" s="308"/>
      <c r="W33" s="308"/>
      <c r="X33" s="308"/>
      <c r="Y33" s="308"/>
      <c r="Z33" s="308"/>
      <c r="AA33" s="308"/>
      <c r="AB33" s="308"/>
      <c r="AC33" s="309"/>
    </row>
    <row r="34" spans="2:29" ht="15" customHeight="1" x14ac:dyDescent="0.25">
      <c r="B34" s="306" t="s">
        <v>344</v>
      </c>
      <c r="C34" s="306"/>
      <c r="D34" s="306"/>
      <c r="E34" s="306"/>
      <c r="F34" s="306"/>
      <c r="G34" s="306"/>
      <c r="H34" s="306"/>
      <c r="I34" s="306"/>
      <c r="J34" s="306"/>
      <c r="K34" s="306"/>
      <c r="L34" s="306"/>
      <c r="M34" s="306"/>
      <c r="N34" s="306"/>
      <c r="O34" s="306"/>
      <c r="P34" s="306"/>
      <c r="Q34" s="148"/>
      <c r="R34" s="148"/>
      <c r="S34" s="307"/>
      <c r="T34" s="308"/>
      <c r="U34" s="308"/>
      <c r="V34" s="308"/>
      <c r="W34" s="308"/>
      <c r="X34" s="308"/>
      <c r="Y34" s="308"/>
      <c r="Z34" s="308"/>
      <c r="AA34" s="308"/>
      <c r="AB34" s="308"/>
      <c r="AC34" s="309"/>
    </row>
    <row r="35" spans="2:29" ht="15" customHeight="1" x14ac:dyDescent="0.25">
      <c r="B35" s="306" t="s">
        <v>345</v>
      </c>
      <c r="C35" s="306"/>
      <c r="D35" s="306"/>
      <c r="E35" s="306"/>
      <c r="F35" s="306"/>
      <c r="G35" s="306"/>
      <c r="H35" s="306"/>
      <c r="I35" s="306"/>
      <c r="J35" s="306"/>
      <c r="K35" s="306"/>
      <c r="L35" s="306"/>
      <c r="M35" s="306"/>
      <c r="N35" s="306"/>
      <c r="O35" s="306"/>
      <c r="P35" s="306"/>
      <c r="Q35" s="148"/>
      <c r="R35" s="148"/>
      <c r="S35" s="307"/>
      <c r="T35" s="308"/>
      <c r="U35" s="308"/>
      <c r="V35" s="308"/>
      <c r="W35" s="308"/>
      <c r="X35" s="308"/>
      <c r="Y35" s="308"/>
      <c r="Z35" s="308"/>
      <c r="AA35" s="308"/>
      <c r="AB35" s="308"/>
      <c r="AC35" s="309"/>
    </row>
    <row r="36" spans="2:29" ht="15" customHeight="1" x14ac:dyDescent="0.25">
      <c r="B36" s="306" t="s">
        <v>346</v>
      </c>
      <c r="C36" s="306"/>
      <c r="D36" s="306"/>
      <c r="E36" s="306"/>
      <c r="F36" s="306"/>
      <c r="G36" s="306"/>
      <c r="H36" s="306"/>
      <c r="I36" s="306"/>
      <c r="J36" s="306"/>
      <c r="K36" s="306"/>
      <c r="L36" s="306"/>
      <c r="M36" s="306"/>
      <c r="N36" s="306"/>
      <c r="O36" s="306"/>
      <c r="P36" s="306"/>
      <c r="Q36" s="148"/>
      <c r="R36" s="148"/>
      <c r="S36" s="307"/>
      <c r="T36" s="308"/>
      <c r="U36" s="308"/>
      <c r="V36" s="308"/>
      <c r="W36" s="308"/>
      <c r="X36" s="308"/>
      <c r="Y36" s="308"/>
      <c r="Z36" s="308"/>
      <c r="AA36" s="308"/>
      <c r="AB36" s="308"/>
      <c r="AC36" s="309"/>
    </row>
    <row r="37" spans="2:29" ht="15" customHeight="1" x14ac:dyDescent="0.25">
      <c r="B37" s="321" t="s">
        <v>347</v>
      </c>
      <c r="C37" s="321"/>
      <c r="D37" s="321"/>
      <c r="E37" s="321"/>
      <c r="F37" s="321"/>
      <c r="G37" s="321"/>
      <c r="H37" s="321"/>
      <c r="I37" s="321"/>
      <c r="J37" s="321"/>
      <c r="K37" s="321"/>
      <c r="L37" s="321"/>
      <c r="M37" s="321"/>
      <c r="N37" s="321"/>
      <c r="O37" s="321"/>
      <c r="P37" s="321"/>
      <c r="Q37" s="148"/>
      <c r="R37" s="148"/>
      <c r="S37" s="307"/>
      <c r="T37" s="308"/>
      <c r="U37" s="308"/>
      <c r="V37" s="308"/>
      <c r="W37" s="308"/>
      <c r="X37" s="308"/>
      <c r="Y37" s="308"/>
      <c r="Z37" s="308"/>
      <c r="AA37" s="308"/>
      <c r="AB37" s="308"/>
      <c r="AC37" s="309"/>
    </row>
    <row r="38" spans="2:29" ht="15" customHeight="1" x14ac:dyDescent="0.25">
      <c r="B38" s="306" t="s">
        <v>348</v>
      </c>
      <c r="C38" s="306"/>
      <c r="D38" s="306"/>
      <c r="E38" s="306"/>
      <c r="F38" s="306"/>
      <c r="G38" s="306"/>
      <c r="H38" s="306"/>
      <c r="I38" s="306"/>
      <c r="J38" s="306"/>
      <c r="K38" s="306"/>
      <c r="L38" s="306"/>
      <c r="M38" s="306"/>
      <c r="N38" s="306"/>
      <c r="O38" s="306"/>
      <c r="P38" s="306"/>
      <c r="Q38" s="148"/>
      <c r="R38" s="148"/>
      <c r="S38" s="307"/>
      <c r="T38" s="308"/>
      <c r="U38" s="308"/>
      <c r="V38" s="308"/>
      <c r="W38" s="308"/>
      <c r="X38" s="308"/>
      <c r="Y38" s="308"/>
      <c r="Z38" s="308"/>
      <c r="AA38" s="308"/>
      <c r="AB38" s="308"/>
      <c r="AC38" s="309"/>
    </row>
    <row r="39" spans="2:29" ht="15" customHeight="1" x14ac:dyDescent="0.25">
      <c r="B39" s="306" t="s">
        <v>349</v>
      </c>
      <c r="C39" s="306"/>
      <c r="D39" s="306"/>
      <c r="E39" s="306"/>
      <c r="F39" s="306"/>
      <c r="G39" s="306"/>
      <c r="H39" s="306"/>
      <c r="I39" s="306"/>
      <c r="J39" s="306"/>
      <c r="K39" s="306"/>
      <c r="L39" s="306"/>
      <c r="M39" s="306"/>
      <c r="N39" s="306"/>
      <c r="O39" s="306"/>
      <c r="P39" s="306"/>
      <c r="Q39" s="148"/>
      <c r="R39" s="148"/>
      <c r="S39" s="307"/>
      <c r="T39" s="308"/>
      <c r="U39" s="308"/>
      <c r="V39" s="308"/>
      <c r="W39" s="308"/>
      <c r="X39" s="308"/>
      <c r="Y39" s="308"/>
      <c r="Z39" s="308"/>
      <c r="AA39" s="308"/>
      <c r="AB39" s="308"/>
      <c r="AC39" s="309"/>
    </row>
    <row r="40" spans="2:29" ht="15" customHeight="1" x14ac:dyDescent="0.25">
      <c r="B40" s="306"/>
      <c r="C40" s="306"/>
      <c r="D40" s="306"/>
      <c r="E40" s="306"/>
      <c r="F40" s="306"/>
      <c r="G40" s="306"/>
      <c r="H40" s="306"/>
      <c r="I40" s="306"/>
      <c r="J40" s="306"/>
      <c r="K40" s="306"/>
      <c r="L40" s="306"/>
      <c r="M40" s="306"/>
      <c r="N40" s="306"/>
      <c r="O40" s="306"/>
      <c r="P40" s="306"/>
      <c r="Q40" s="148"/>
      <c r="R40" s="148"/>
      <c r="S40" s="307"/>
      <c r="T40" s="308"/>
      <c r="U40" s="308"/>
      <c r="V40" s="308"/>
      <c r="W40" s="308"/>
      <c r="X40" s="308"/>
      <c r="Y40" s="308"/>
      <c r="Z40" s="308"/>
      <c r="AA40" s="308"/>
      <c r="AB40" s="308"/>
      <c r="AC40" s="309"/>
    </row>
    <row r="41" spans="2:29" ht="15" customHeight="1" x14ac:dyDescent="0.25">
      <c r="B41" s="356" t="s">
        <v>350</v>
      </c>
      <c r="C41" s="356"/>
      <c r="D41" s="356"/>
      <c r="E41" s="356"/>
      <c r="F41" s="356"/>
      <c r="G41" s="356"/>
      <c r="H41" s="356"/>
      <c r="I41" s="356"/>
      <c r="J41" s="356"/>
      <c r="K41" s="356"/>
      <c r="L41" s="356"/>
      <c r="M41" s="356"/>
      <c r="N41" s="356"/>
      <c r="O41" s="356"/>
      <c r="P41" s="356"/>
      <c r="Q41" s="146" t="s">
        <v>225</v>
      </c>
      <c r="R41" s="147" t="s">
        <v>226</v>
      </c>
      <c r="S41" s="356" t="s">
        <v>327</v>
      </c>
      <c r="T41" s="356"/>
      <c r="U41" s="356"/>
      <c r="V41" s="356"/>
      <c r="W41" s="356"/>
      <c r="X41" s="356"/>
      <c r="Y41" s="356"/>
      <c r="Z41" s="356"/>
      <c r="AA41" s="356"/>
      <c r="AB41" s="356"/>
      <c r="AC41" s="356"/>
    </row>
    <row r="42" spans="2:29" ht="15" customHeight="1" x14ac:dyDescent="0.25">
      <c r="B42" s="306" t="s">
        <v>353</v>
      </c>
      <c r="C42" s="306"/>
      <c r="D42" s="306"/>
      <c r="E42" s="306"/>
      <c r="F42" s="306"/>
      <c r="G42" s="306"/>
      <c r="H42" s="306"/>
      <c r="I42" s="306"/>
      <c r="J42" s="306"/>
      <c r="K42" s="306"/>
      <c r="L42" s="306"/>
      <c r="M42" s="306"/>
      <c r="N42" s="306"/>
      <c r="O42" s="306"/>
      <c r="P42" s="306"/>
      <c r="Q42" s="148"/>
      <c r="R42" s="148"/>
      <c r="S42" s="307"/>
      <c r="T42" s="308"/>
      <c r="U42" s="308"/>
      <c r="V42" s="308"/>
      <c r="W42" s="308"/>
      <c r="X42" s="308"/>
      <c r="Y42" s="308"/>
      <c r="Z42" s="308"/>
      <c r="AA42" s="308"/>
      <c r="AB42" s="308"/>
      <c r="AC42" s="309"/>
    </row>
    <row r="43" spans="2:29" ht="15" customHeight="1" x14ac:dyDescent="0.25">
      <c r="B43" s="306" t="s">
        <v>354</v>
      </c>
      <c r="C43" s="306"/>
      <c r="D43" s="306"/>
      <c r="E43" s="306"/>
      <c r="F43" s="306"/>
      <c r="G43" s="306"/>
      <c r="H43" s="306"/>
      <c r="I43" s="306"/>
      <c r="J43" s="306"/>
      <c r="K43" s="306"/>
      <c r="L43" s="306"/>
      <c r="M43" s="306"/>
      <c r="N43" s="306"/>
      <c r="O43" s="306"/>
      <c r="P43" s="306"/>
      <c r="Q43" s="148"/>
      <c r="R43" s="148"/>
      <c r="S43" s="307"/>
      <c r="T43" s="308"/>
      <c r="U43" s="308"/>
      <c r="V43" s="308"/>
      <c r="W43" s="308"/>
      <c r="X43" s="308"/>
      <c r="Y43" s="308"/>
      <c r="Z43" s="308"/>
      <c r="AA43" s="308"/>
      <c r="AB43" s="308"/>
      <c r="AC43" s="309"/>
    </row>
    <row r="44" spans="2:29" ht="15" customHeight="1" x14ac:dyDescent="0.25">
      <c r="B44" s="306" t="s">
        <v>355</v>
      </c>
      <c r="C44" s="306"/>
      <c r="D44" s="306"/>
      <c r="E44" s="306"/>
      <c r="F44" s="306"/>
      <c r="G44" s="306"/>
      <c r="H44" s="306"/>
      <c r="I44" s="306"/>
      <c r="J44" s="306"/>
      <c r="K44" s="306"/>
      <c r="L44" s="306"/>
      <c r="M44" s="306"/>
      <c r="N44" s="306"/>
      <c r="O44" s="306"/>
      <c r="P44" s="306"/>
      <c r="Q44" s="148"/>
      <c r="R44" s="148"/>
      <c r="S44" s="307"/>
      <c r="T44" s="308"/>
      <c r="U44" s="308"/>
      <c r="V44" s="308"/>
      <c r="W44" s="308"/>
      <c r="X44" s="308"/>
      <c r="Y44" s="308"/>
      <c r="Z44" s="308"/>
      <c r="AA44" s="308"/>
      <c r="AB44" s="308"/>
      <c r="AC44" s="309"/>
    </row>
    <row r="45" spans="2:29" ht="15" customHeight="1" x14ac:dyDescent="0.25">
      <c r="B45" s="306" t="s">
        <v>351</v>
      </c>
      <c r="C45" s="306"/>
      <c r="D45" s="306"/>
      <c r="E45" s="306"/>
      <c r="F45" s="306"/>
      <c r="G45" s="306"/>
      <c r="H45" s="306"/>
      <c r="I45" s="306"/>
      <c r="J45" s="306"/>
      <c r="K45" s="306"/>
      <c r="L45" s="306"/>
      <c r="M45" s="306"/>
      <c r="N45" s="306"/>
      <c r="O45" s="306"/>
      <c r="P45" s="306"/>
      <c r="Q45" s="148"/>
      <c r="R45" s="148"/>
      <c r="S45" s="307"/>
      <c r="T45" s="308"/>
      <c r="U45" s="308"/>
      <c r="V45" s="308"/>
      <c r="W45" s="308"/>
      <c r="X45" s="308"/>
      <c r="Y45" s="308"/>
      <c r="Z45" s="308"/>
      <c r="AA45" s="308"/>
      <c r="AB45" s="308"/>
      <c r="AC45" s="309"/>
    </row>
    <row r="46" spans="2:29" ht="15" customHeight="1" x14ac:dyDescent="0.25">
      <c r="B46" s="306" t="s">
        <v>356</v>
      </c>
      <c r="C46" s="306"/>
      <c r="D46" s="306"/>
      <c r="E46" s="306"/>
      <c r="F46" s="306"/>
      <c r="G46" s="306"/>
      <c r="H46" s="306"/>
      <c r="I46" s="306"/>
      <c r="J46" s="306"/>
      <c r="K46" s="306"/>
      <c r="L46" s="306"/>
      <c r="M46" s="306"/>
      <c r="N46" s="306"/>
      <c r="O46" s="306"/>
      <c r="P46" s="306"/>
      <c r="Q46" s="148"/>
      <c r="R46" s="148"/>
      <c r="S46" s="307"/>
      <c r="T46" s="308"/>
      <c r="U46" s="308"/>
      <c r="V46" s="308"/>
      <c r="W46" s="308"/>
      <c r="X46" s="308"/>
      <c r="Y46" s="308"/>
      <c r="Z46" s="308"/>
      <c r="AA46" s="308"/>
      <c r="AB46" s="308"/>
      <c r="AC46" s="309"/>
    </row>
    <row r="47" spans="2:29" ht="15" customHeight="1" x14ac:dyDescent="0.25">
      <c r="B47" s="306" t="s">
        <v>357</v>
      </c>
      <c r="C47" s="306"/>
      <c r="D47" s="306"/>
      <c r="E47" s="306"/>
      <c r="F47" s="306"/>
      <c r="G47" s="306"/>
      <c r="H47" s="306"/>
      <c r="I47" s="306"/>
      <c r="J47" s="306"/>
      <c r="K47" s="306"/>
      <c r="L47" s="306"/>
      <c r="M47" s="306"/>
      <c r="N47" s="306"/>
      <c r="O47" s="306"/>
      <c r="P47" s="306"/>
      <c r="Q47" s="148"/>
      <c r="R47" s="148"/>
      <c r="S47" s="307"/>
      <c r="T47" s="308"/>
      <c r="U47" s="308"/>
      <c r="V47" s="308"/>
      <c r="W47" s="308"/>
      <c r="X47" s="308"/>
      <c r="Y47" s="308"/>
      <c r="Z47" s="308"/>
      <c r="AA47" s="308"/>
      <c r="AB47" s="308"/>
      <c r="AC47" s="309"/>
    </row>
    <row r="48" spans="2:29" ht="15" customHeight="1" x14ac:dyDescent="0.3">
      <c r="B48" s="395" t="s">
        <v>45</v>
      </c>
      <c r="C48" s="396"/>
      <c r="D48" s="396"/>
      <c r="E48" s="396"/>
      <c r="F48" s="396"/>
      <c r="G48" s="396"/>
      <c r="H48" s="396"/>
      <c r="I48" s="396"/>
      <c r="J48" s="396"/>
      <c r="K48" s="396"/>
      <c r="L48" s="396"/>
      <c r="M48" s="396"/>
      <c r="N48" s="396"/>
      <c r="O48" s="396"/>
      <c r="P48" s="397" t="s">
        <v>64</v>
      </c>
      <c r="Q48" s="396"/>
      <c r="R48" s="396"/>
      <c r="S48" s="396"/>
      <c r="T48" s="396"/>
      <c r="U48" s="396"/>
      <c r="V48" s="396"/>
      <c r="W48" s="396"/>
      <c r="X48" s="396"/>
      <c r="Y48" s="396"/>
      <c r="Z48" s="396"/>
      <c r="AA48" s="396"/>
      <c r="AB48" s="396"/>
      <c r="AC48" s="398"/>
    </row>
    <row r="49" spans="2:58" ht="15" customHeight="1" x14ac:dyDescent="0.25">
      <c r="B49" s="356" t="s">
        <v>525</v>
      </c>
      <c r="C49" s="356"/>
      <c r="D49" s="356"/>
      <c r="E49" s="356"/>
      <c r="F49" s="356"/>
      <c r="G49" s="356"/>
      <c r="H49" s="356"/>
      <c r="I49" s="356"/>
      <c r="J49" s="356"/>
      <c r="K49" s="356"/>
      <c r="L49" s="356"/>
      <c r="M49" s="356"/>
      <c r="N49" s="356"/>
      <c r="O49" s="356"/>
      <c r="P49" s="356"/>
      <c r="Q49" s="146" t="s">
        <v>225</v>
      </c>
      <c r="R49" s="147" t="s">
        <v>226</v>
      </c>
      <c r="S49" s="356" t="s">
        <v>327</v>
      </c>
      <c r="T49" s="356"/>
      <c r="U49" s="356"/>
      <c r="V49" s="356"/>
      <c r="W49" s="356"/>
      <c r="X49" s="356"/>
      <c r="Y49" s="356"/>
      <c r="Z49" s="356"/>
      <c r="AA49" s="356"/>
      <c r="AB49" s="356"/>
      <c r="AC49" s="356"/>
    </row>
    <row r="50" spans="2:58" ht="15" customHeight="1" x14ac:dyDescent="0.25">
      <c r="B50" s="306" t="s">
        <v>358</v>
      </c>
      <c r="C50" s="306"/>
      <c r="D50" s="306"/>
      <c r="E50" s="306"/>
      <c r="F50" s="306"/>
      <c r="G50" s="306"/>
      <c r="H50" s="306"/>
      <c r="I50" s="306"/>
      <c r="J50" s="306"/>
      <c r="K50" s="306"/>
      <c r="L50" s="306"/>
      <c r="M50" s="306"/>
      <c r="N50" s="306"/>
      <c r="O50" s="306"/>
      <c r="P50" s="306"/>
      <c r="Q50" s="148"/>
      <c r="R50" s="148"/>
      <c r="S50" s="307"/>
      <c r="T50" s="308"/>
      <c r="U50" s="308"/>
      <c r="V50" s="308"/>
      <c r="W50" s="308"/>
      <c r="X50" s="308"/>
      <c r="Y50" s="308"/>
      <c r="Z50" s="308"/>
      <c r="AA50" s="308"/>
      <c r="AB50" s="308"/>
      <c r="AC50" s="309"/>
    </row>
    <row r="51" spans="2:58" ht="15" customHeight="1" x14ac:dyDescent="0.25">
      <c r="B51" s="306" t="s">
        <v>352</v>
      </c>
      <c r="C51" s="306"/>
      <c r="D51" s="306"/>
      <c r="E51" s="306"/>
      <c r="F51" s="306"/>
      <c r="G51" s="306"/>
      <c r="H51" s="306"/>
      <c r="I51" s="306"/>
      <c r="J51" s="306"/>
      <c r="K51" s="306"/>
      <c r="L51" s="306"/>
      <c r="M51" s="306"/>
      <c r="N51" s="306"/>
      <c r="O51" s="306"/>
      <c r="P51" s="306"/>
      <c r="Q51" s="148"/>
      <c r="R51" s="148"/>
      <c r="S51" s="307"/>
      <c r="T51" s="308"/>
      <c r="U51" s="308"/>
      <c r="V51" s="308"/>
      <c r="W51" s="308"/>
      <c r="X51" s="308"/>
      <c r="Y51" s="308"/>
      <c r="Z51" s="308"/>
      <c r="AA51" s="308"/>
      <c r="AB51" s="308"/>
      <c r="AC51" s="309"/>
    </row>
    <row r="52" spans="2:58" ht="15" customHeight="1" x14ac:dyDescent="0.25">
      <c r="B52" s="306"/>
      <c r="C52" s="306"/>
      <c r="D52" s="306"/>
      <c r="E52" s="306"/>
      <c r="F52" s="306"/>
      <c r="G52" s="306"/>
      <c r="H52" s="306"/>
      <c r="I52" s="306"/>
      <c r="J52" s="306"/>
      <c r="K52" s="306"/>
      <c r="L52" s="306"/>
      <c r="M52" s="306"/>
      <c r="N52" s="306"/>
      <c r="O52" s="306"/>
      <c r="P52" s="306"/>
      <c r="Q52" s="148"/>
      <c r="R52" s="148"/>
      <c r="S52" s="307"/>
      <c r="T52" s="308"/>
      <c r="U52" s="308"/>
      <c r="V52" s="308"/>
      <c r="W52" s="308"/>
      <c r="X52" s="308"/>
      <c r="Y52" s="308"/>
      <c r="Z52" s="308"/>
      <c r="AA52" s="308"/>
      <c r="AB52" s="308"/>
      <c r="AC52" s="309"/>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row>
    <row r="53" spans="2:58" ht="15" customHeight="1" x14ac:dyDescent="0.25">
      <c r="B53" s="356" t="s">
        <v>433</v>
      </c>
      <c r="C53" s="356"/>
      <c r="D53" s="356"/>
      <c r="E53" s="356"/>
      <c r="F53" s="356"/>
      <c r="G53" s="356"/>
      <c r="H53" s="356"/>
      <c r="I53" s="356"/>
      <c r="J53" s="356"/>
      <c r="K53" s="356"/>
      <c r="L53" s="356"/>
      <c r="M53" s="356"/>
      <c r="N53" s="356"/>
      <c r="O53" s="356"/>
      <c r="P53" s="356"/>
      <c r="Q53" s="146" t="s">
        <v>225</v>
      </c>
      <c r="R53" s="147" t="s">
        <v>226</v>
      </c>
      <c r="S53" s="356" t="s">
        <v>327</v>
      </c>
      <c r="T53" s="356"/>
      <c r="U53" s="356"/>
      <c r="V53" s="356"/>
      <c r="W53" s="356"/>
      <c r="X53" s="356"/>
      <c r="Y53" s="356"/>
      <c r="Z53" s="356"/>
      <c r="AA53" s="356"/>
      <c r="AB53" s="356"/>
      <c r="AC53" s="35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row>
    <row r="54" spans="2:58" ht="15" customHeight="1" x14ac:dyDescent="0.25">
      <c r="B54" s="306" t="s">
        <v>359</v>
      </c>
      <c r="C54" s="306"/>
      <c r="D54" s="306"/>
      <c r="E54" s="306"/>
      <c r="F54" s="306"/>
      <c r="G54" s="306"/>
      <c r="H54" s="306"/>
      <c r="I54" s="306"/>
      <c r="J54" s="306"/>
      <c r="K54" s="306"/>
      <c r="L54" s="306"/>
      <c r="M54" s="306"/>
      <c r="N54" s="306"/>
      <c r="O54" s="306"/>
      <c r="P54" s="306"/>
      <c r="Q54" s="150"/>
      <c r="R54" s="150"/>
      <c r="S54" s="392"/>
      <c r="T54" s="393"/>
      <c r="U54" s="393"/>
      <c r="V54" s="393"/>
      <c r="W54" s="393"/>
      <c r="X54" s="393"/>
      <c r="Y54" s="393"/>
      <c r="Z54" s="393"/>
      <c r="AA54" s="393"/>
      <c r="AB54" s="393"/>
      <c r="AC54" s="394"/>
    </row>
    <row r="55" spans="2:58" ht="15" customHeight="1" x14ac:dyDescent="0.25">
      <c r="B55" s="306" t="s">
        <v>360</v>
      </c>
      <c r="C55" s="306"/>
      <c r="D55" s="306"/>
      <c r="E55" s="306"/>
      <c r="F55" s="306"/>
      <c r="G55" s="306"/>
      <c r="H55" s="306"/>
      <c r="I55" s="306"/>
      <c r="J55" s="306"/>
      <c r="K55" s="306"/>
      <c r="L55" s="306"/>
      <c r="M55" s="306"/>
      <c r="N55" s="306"/>
      <c r="O55" s="306"/>
      <c r="P55" s="306"/>
      <c r="Q55" s="148"/>
      <c r="R55" s="148"/>
      <c r="S55" s="307"/>
      <c r="T55" s="308"/>
      <c r="U55" s="308"/>
      <c r="V55" s="308"/>
      <c r="W55" s="308"/>
      <c r="X55" s="308"/>
      <c r="Y55" s="308"/>
      <c r="Z55" s="308"/>
      <c r="AA55" s="308"/>
      <c r="AB55" s="308"/>
      <c r="AC55" s="309"/>
    </row>
    <row r="56" spans="2:58" ht="15" customHeight="1" x14ac:dyDescent="0.25">
      <c r="B56" s="306" t="s">
        <v>434</v>
      </c>
      <c r="C56" s="306"/>
      <c r="D56" s="306"/>
      <c r="E56" s="306"/>
      <c r="F56" s="306"/>
      <c r="G56" s="306"/>
      <c r="H56" s="306"/>
      <c r="I56" s="306"/>
      <c r="J56" s="306"/>
      <c r="K56" s="306"/>
      <c r="L56" s="306"/>
      <c r="M56" s="306"/>
      <c r="N56" s="306"/>
      <c r="O56" s="306"/>
      <c r="P56" s="306"/>
      <c r="Q56" s="148"/>
      <c r="R56" s="148"/>
      <c r="S56" s="307"/>
      <c r="T56" s="308"/>
      <c r="U56" s="308"/>
      <c r="V56" s="308"/>
      <c r="W56" s="308"/>
      <c r="X56" s="308"/>
      <c r="Y56" s="308"/>
      <c r="Z56" s="308"/>
      <c r="AA56" s="308"/>
      <c r="AB56" s="308"/>
      <c r="AC56" s="309"/>
    </row>
    <row r="57" spans="2:58" ht="15" customHeight="1" x14ac:dyDescent="0.25">
      <c r="B57" s="306" t="s">
        <v>361</v>
      </c>
      <c r="C57" s="306"/>
      <c r="D57" s="306"/>
      <c r="E57" s="306"/>
      <c r="F57" s="306"/>
      <c r="G57" s="306"/>
      <c r="H57" s="306"/>
      <c r="I57" s="306"/>
      <c r="J57" s="306"/>
      <c r="K57" s="306"/>
      <c r="L57" s="306"/>
      <c r="M57" s="306"/>
      <c r="N57" s="306"/>
      <c r="O57" s="306"/>
      <c r="P57" s="306"/>
      <c r="Q57" s="148"/>
      <c r="R57" s="148"/>
      <c r="S57" s="307"/>
      <c r="T57" s="308"/>
      <c r="U57" s="308"/>
      <c r="V57" s="308"/>
      <c r="W57" s="308"/>
      <c r="X57" s="308"/>
      <c r="Y57" s="308"/>
      <c r="Z57" s="308"/>
      <c r="AA57" s="308"/>
      <c r="AB57" s="308"/>
      <c r="AC57" s="309"/>
    </row>
    <row r="58" spans="2:58" ht="15" customHeight="1" x14ac:dyDescent="0.25">
      <c r="B58" s="306" t="s">
        <v>362</v>
      </c>
      <c r="C58" s="306"/>
      <c r="D58" s="306"/>
      <c r="E58" s="306"/>
      <c r="F58" s="306"/>
      <c r="G58" s="306"/>
      <c r="H58" s="306"/>
      <c r="I58" s="306"/>
      <c r="J58" s="306"/>
      <c r="K58" s="306"/>
      <c r="L58" s="306"/>
      <c r="M58" s="306"/>
      <c r="N58" s="306"/>
      <c r="O58" s="306"/>
      <c r="P58" s="306"/>
      <c r="Q58" s="148"/>
      <c r="R58" s="148"/>
      <c r="S58" s="307"/>
      <c r="T58" s="308"/>
      <c r="U58" s="308"/>
      <c r="V58" s="308"/>
      <c r="W58" s="308"/>
      <c r="X58" s="308"/>
      <c r="Y58" s="308"/>
      <c r="Z58" s="308"/>
      <c r="AA58" s="308"/>
      <c r="AB58" s="308"/>
      <c r="AC58" s="309"/>
    </row>
    <row r="59" spans="2:58" ht="15" customHeight="1" x14ac:dyDescent="0.25">
      <c r="B59" s="399" t="s">
        <v>363</v>
      </c>
      <c r="C59" s="399"/>
      <c r="D59" s="399"/>
      <c r="E59" s="399"/>
      <c r="F59" s="399"/>
      <c r="G59" s="399"/>
      <c r="H59" s="399"/>
      <c r="I59" s="399"/>
      <c r="J59" s="399"/>
      <c r="K59" s="399"/>
      <c r="L59" s="399"/>
      <c r="M59" s="399"/>
      <c r="N59" s="399"/>
      <c r="O59" s="399"/>
      <c r="P59" s="399"/>
      <c r="Q59" s="148"/>
      <c r="R59" s="148"/>
      <c r="S59" s="307"/>
      <c r="T59" s="308"/>
      <c r="U59" s="308"/>
      <c r="V59" s="308"/>
      <c r="W59" s="308"/>
      <c r="X59" s="308"/>
      <c r="Y59" s="308"/>
      <c r="Z59" s="308"/>
      <c r="AA59" s="308"/>
      <c r="AB59" s="308"/>
      <c r="AC59" s="309"/>
    </row>
    <row r="60" spans="2:58" ht="15" customHeight="1" x14ac:dyDescent="0.25">
      <c r="B60" s="306" t="s">
        <v>364</v>
      </c>
      <c r="C60" s="306"/>
      <c r="D60" s="306"/>
      <c r="E60" s="306"/>
      <c r="F60" s="306"/>
      <c r="G60" s="306"/>
      <c r="H60" s="306"/>
      <c r="I60" s="306"/>
      <c r="J60" s="306"/>
      <c r="K60" s="306"/>
      <c r="L60" s="306"/>
      <c r="M60" s="306"/>
      <c r="N60" s="306"/>
      <c r="O60" s="306"/>
      <c r="P60" s="306"/>
      <c r="Q60" s="148"/>
      <c r="R60" s="148"/>
      <c r="S60" s="307"/>
      <c r="T60" s="308"/>
      <c r="U60" s="308"/>
      <c r="V60" s="308"/>
      <c r="W60" s="308"/>
      <c r="X60" s="308"/>
      <c r="Y60" s="308"/>
      <c r="Z60" s="308"/>
      <c r="AA60" s="308"/>
      <c r="AB60" s="308"/>
      <c r="AC60" s="309"/>
    </row>
    <row r="61" spans="2:58" ht="15" customHeight="1" x14ac:dyDescent="0.25">
      <c r="B61" s="306" t="s">
        <v>475</v>
      </c>
      <c r="C61" s="306"/>
      <c r="D61" s="306"/>
      <c r="E61" s="306"/>
      <c r="F61" s="306"/>
      <c r="G61" s="306"/>
      <c r="H61" s="306"/>
      <c r="I61" s="306"/>
      <c r="J61" s="306"/>
      <c r="K61" s="306"/>
      <c r="L61" s="306"/>
      <c r="M61" s="306"/>
      <c r="N61" s="306"/>
      <c r="O61" s="306"/>
      <c r="P61" s="306"/>
      <c r="Q61" s="148"/>
      <c r="R61" s="148"/>
      <c r="S61" s="307"/>
      <c r="T61" s="308"/>
      <c r="U61" s="308"/>
      <c r="V61" s="308"/>
      <c r="W61" s="308"/>
      <c r="X61" s="308"/>
      <c r="Y61" s="308"/>
      <c r="Z61" s="308"/>
      <c r="AA61" s="308"/>
      <c r="AB61" s="308"/>
      <c r="AC61" s="309"/>
    </row>
    <row r="62" spans="2:58" ht="15" customHeight="1" x14ac:dyDescent="0.25">
      <c r="B62" s="306"/>
      <c r="C62" s="306"/>
      <c r="D62" s="306"/>
      <c r="E62" s="306"/>
      <c r="F62" s="306"/>
      <c r="G62" s="306"/>
      <c r="H62" s="306"/>
      <c r="I62" s="306"/>
      <c r="J62" s="306"/>
      <c r="K62" s="306"/>
      <c r="L62" s="306"/>
      <c r="M62" s="306"/>
      <c r="N62" s="306"/>
      <c r="O62" s="306"/>
      <c r="P62" s="306"/>
      <c r="Q62" s="148"/>
      <c r="R62" s="148"/>
      <c r="S62" s="307"/>
      <c r="T62" s="308"/>
      <c r="U62" s="308"/>
      <c r="V62" s="308"/>
      <c r="W62" s="308"/>
      <c r="X62" s="308"/>
      <c r="Y62" s="308"/>
      <c r="Z62" s="308"/>
      <c r="AA62" s="308"/>
      <c r="AB62" s="308"/>
      <c r="AC62" s="309"/>
    </row>
    <row r="63" spans="2:58" ht="15" customHeight="1" x14ac:dyDescent="0.25">
      <c r="B63" s="356" t="s">
        <v>365</v>
      </c>
      <c r="C63" s="356"/>
      <c r="D63" s="356"/>
      <c r="E63" s="356"/>
      <c r="F63" s="356"/>
      <c r="G63" s="356"/>
      <c r="H63" s="356"/>
      <c r="I63" s="356"/>
      <c r="J63" s="356"/>
      <c r="K63" s="356"/>
      <c r="L63" s="356"/>
      <c r="M63" s="356"/>
      <c r="N63" s="356"/>
      <c r="O63" s="356"/>
      <c r="P63" s="356"/>
      <c r="Q63" s="146" t="s">
        <v>225</v>
      </c>
      <c r="R63" s="147" t="s">
        <v>226</v>
      </c>
      <c r="S63" s="356" t="s">
        <v>327</v>
      </c>
      <c r="T63" s="356"/>
      <c r="U63" s="356"/>
      <c r="V63" s="356"/>
      <c r="W63" s="356"/>
      <c r="X63" s="356"/>
      <c r="Y63" s="356"/>
      <c r="Z63" s="356"/>
      <c r="AA63" s="356"/>
      <c r="AB63" s="356"/>
      <c r="AC63" s="356"/>
    </row>
    <row r="64" spans="2:58" ht="15" customHeight="1" x14ac:dyDescent="0.25">
      <c r="B64" s="306" t="s">
        <v>366</v>
      </c>
      <c r="C64" s="306"/>
      <c r="D64" s="306"/>
      <c r="E64" s="306"/>
      <c r="F64" s="306"/>
      <c r="G64" s="306"/>
      <c r="H64" s="306"/>
      <c r="I64" s="306"/>
      <c r="J64" s="306"/>
      <c r="K64" s="306"/>
      <c r="L64" s="306"/>
      <c r="M64" s="306"/>
      <c r="N64" s="306"/>
      <c r="O64" s="306"/>
      <c r="P64" s="306"/>
      <c r="Q64" s="151"/>
      <c r="R64" s="151"/>
      <c r="S64" s="307"/>
      <c r="T64" s="308"/>
      <c r="U64" s="308"/>
      <c r="V64" s="308"/>
      <c r="W64" s="308"/>
      <c r="X64" s="308"/>
      <c r="Y64" s="308"/>
      <c r="Z64" s="308"/>
      <c r="AA64" s="308"/>
      <c r="AB64" s="308"/>
      <c r="AC64" s="309"/>
    </row>
    <row r="65" spans="2:29" ht="15" customHeight="1" x14ac:dyDescent="0.25">
      <c r="B65" s="306" t="s">
        <v>367</v>
      </c>
      <c r="C65" s="306"/>
      <c r="D65" s="306"/>
      <c r="E65" s="306"/>
      <c r="F65" s="306"/>
      <c r="G65" s="306"/>
      <c r="H65" s="306"/>
      <c r="I65" s="306"/>
      <c r="J65" s="306"/>
      <c r="K65" s="306"/>
      <c r="L65" s="306"/>
      <c r="M65" s="306"/>
      <c r="N65" s="306"/>
      <c r="O65" s="306"/>
      <c r="P65" s="306"/>
      <c r="Q65" s="148"/>
      <c r="R65" s="148"/>
      <c r="S65" s="307"/>
      <c r="T65" s="308"/>
      <c r="U65" s="308"/>
      <c r="V65" s="308"/>
      <c r="W65" s="308"/>
      <c r="X65" s="308"/>
      <c r="Y65" s="308"/>
      <c r="Z65" s="308"/>
      <c r="AA65" s="308"/>
      <c r="AB65" s="308"/>
      <c r="AC65" s="309"/>
    </row>
    <row r="66" spans="2:29" ht="15" customHeight="1" x14ac:dyDescent="0.25">
      <c r="B66" s="306"/>
      <c r="C66" s="306"/>
      <c r="D66" s="306"/>
      <c r="E66" s="306"/>
      <c r="F66" s="306"/>
      <c r="G66" s="306"/>
      <c r="H66" s="306"/>
      <c r="I66" s="306"/>
      <c r="J66" s="306"/>
      <c r="K66" s="306"/>
      <c r="L66" s="306"/>
      <c r="M66" s="306"/>
      <c r="N66" s="306"/>
      <c r="O66" s="306"/>
      <c r="P66" s="306"/>
      <c r="Q66" s="148"/>
      <c r="R66" s="148"/>
      <c r="S66" s="307"/>
      <c r="T66" s="308"/>
      <c r="U66" s="308"/>
      <c r="V66" s="308"/>
      <c r="W66" s="308"/>
      <c r="X66" s="308"/>
      <c r="Y66" s="308"/>
      <c r="Z66" s="308"/>
      <c r="AA66" s="308"/>
      <c r="AB66" s="308"/>
      <c r="AC66" s="309"/>
    </row>
    <row r="67" spans="2:29" ht="15" customHeight="1" x14ac:dyDescent="0.25">
      <c r="B67" s="356" t="s">
        <v>368</v>
      </c>
      <c r="C67" s="356"/>
      <c r="D67" s="356"/>
      <c r="E67" s="356"/>
      <c r="F67" s="356"/>
      <c r="G67" s="356"/>
      <c r="H67" s="356"/>
      <c r="I67" s="356"/>
      <c r="J67" s="356"/>
      <c r="K67" s="356"/>
      <c r="L67" s="356"/>
      <c r="M67" s="356"/>
      <c r="N67" s="356"/>
      <c r="O67" s="356"/>
      <c r="P67" s="356"/>
      <c r="Q67" s="146" t="s">
        <v>225</v>
      </c>
      <c r="R67" s="147" t="s">
        <v>226</v>
      </c>
      <c r="S67" s="356" t="s">
        <v>327</v>
      </c>
      <c r="T67" s="356"/>
      <c r="U67" s="356"/>
      <c r="V67" s="356"/>
      <c r="W67" s="356"/>
      <c r="X67" s="356"/>
      <c r="Y67" s="356"/>
      <c r="Z67" s="356"/>
      <c r="AA67" s="356"/>
      <c r="AB67" s="356"/>
      <c r="AC67" s="356"/>
    </row>
    <row r="68" spans="2:29" ht="15" customHeight="1" x14ac:dyDescent="0.25">
      <c r="B68" s="306" t="s">
        <v>370</v>
      </c>
      <c r="C68" s="306"/>
      <c r="D68" s="306"/>
      <c r="E68" s="306"/>
      <c r="F68" s="306"/>
      <c r="G68" s="306"/>
      <c r="H68" s="306"/>
      <c r="I68" s="306"/>
      <c r="J68" s="306"/>
      <c r="K68" s="306"/>
      <c r="L68" s="306"/>
      <c r="M68" s="306"/>
      <c r="N68" s="306"/>
      <c r="O68" s="306"/>
      <c r="P68" s="306"/>
      <c r="Q68" s="148"/>
      <c r="R68" s="148"/>
      <c r="S68" s="307"/>
      <c r="T68" s="308"/>
      <c r="U68" s="308"/>
      <c r="V68" s="308"/>
      <c r="W68" s="308"/>
      <c r="X68" s="308"/>
      <c r="Y68" s="308"/>
      <c r="Z68" s="308"/>
      <c r="AA68" s="308"/>
      <c r="AB68" s="308"/>
      <c r="AC68" s="309"/>
    </row>
    <row r="69" spans="2:29" ht="15" customHeight="1" x14ac:dyDescent="0.25">
      <c r="B69" s="400" t="s">
        <v>372</v>
      </c>
      <c r="C69" s="400"/>
      <c r="D69" s="400"/>
      <c r="E69" s="400"/>
      <c r="F69" s="400"/>
      <c r="G69" s="400"/>
      <c r="H69" s="400"/>
      <c r="I69" s="400"/>
      <c r="J69" s="400"/>
      <c r="K69" s="400"/>
      <c r="L69" s="400"/>
      <c r="M69" s="400"/>
      <c r="N69" s="400"/>
      <c r="O69" s="400"/>
      <c r="P69" s="400"/>
      <c r="Q69" s="148"/>
      <c r="R69" s="148"/>
      <c r="S69" s="307"/>
      <c r="T69" s="308"/>
      <c r="U69" s="308"/>
      <c r="V69" s="308"/>
      <c r="W69" s="308"/>
      <c r="X69" s="308"/>
      <c r="Y69" s="308"/>
      <c r="Z69" s="308"/>
      <c r="AA69" s="308"/>
      <c r="AB69" s="308"/>
      <c r="AC69" s="309"/>
    </row>
    <row r="70" spans="2:29" ht="15" customHeight="1" x14ac:dyDescent="0.25">
      <c r="B70" s="306" t="s">
        <v>369</v>
      </c>
      <c r="C70" s="306"/>
      <c r="D70" s="306"/>
      <c r="E70" s="306"/>
      <c r="F70" s="306"/>
      <c r="G70" s="306"/>
      <c r="H70" s="306"/>
      <c r="I70" s="306"/>
      <c r="J70" s="306"/>
      <c r="K70" s="306"/>
      <c r="L70" s="306"/>
      <c r="M70" s="306"/>
      <c r="N70" s="306"/>
      <c r="O70" s="306"/>
      <c r="P70" s="306"/>
      <c r="Q70" s="148"/>
      <c r="R70" s="148"/>
      <c r="S70" s="307"/>
      <c r="T70" s="308"/>
      <c r="U70" s="308"/>
      <c r="V70" s="308"/>
      <c r="W70" s="308"/>
      <c r="X70" s="308"/>
      <c r="Y70" s="308"/>
      <c r="Z70" s="308"/>
      <c r="AA70" s="308"/>
      <c r="AB70" s="308"/>
      <c r="AC70" s="309"/>
    </row>
    <row r="71" spans="2:29" ht="15" customHeight="1" x14ac:dyDescent="0.25">
      <c r="B71" s="321" t="s">
        <v>371</v>
      </c>
      <c r="C71" s="321"/>
      <c r="D71" s="321"/>
      <c r="E71" s="321"/>
      <c r="F71" s="321"/>
      <c r="G71" s="321"/>
      <c r="H71" s="321"/>
      <c r="I71" s="321"/>
      <c r="J71" s="321"/>
      <c r="K71" s="321"/>
      <c r="L71" s="321"/>
      <c r="M71" s="321"/>
      <c r="N71" s="321"/>
      <c r="O71" s="321"/>
      <c r="P71" s="321"/>
      <c r="Q71" s="148"/>
      <c r="R71" s="148"/>
      <c r="S71" s="307"/>
      <c r="T71" s="308"/>
      <c r="U71" s="308"/>
      <c r="V71" s="308"/>
      <c r="W71" s="308"/>
      <c r="X71" s="308"/>
      <c r="Y71" s="308"/>
      <c r="Z71" s="308"/>
      <c r="AA71" s="308"/>
      <c r="AB71" s="308"/>
      <c r="AC71" s="309"/>
    </row>
    <row r="72" spans="2:29" ht="15" customHeight="1" x14ac:dyDescent="0.25">
      <c r="B72" s="321"/>
      <c r="C72" s="321"/>
      <c r="D72" s="321"/>
      <c r="E72" s="321"/>
      <c r="F72" s="321"/>
      <c r="G72" s="321"/>
      <c r="H72" s="321"/>
      <c r="I72" s="321"/>
      <c r="J72" s="321"/>
      <c r="K72" s="321"/>
      <c r="L72" s="321"/>
      <c r="M72" s="321"/>
      <c r="N72" s="321"/>
      <c r="O72" s="321"/>
      <c r="P72" s="321"/>
      <c r="Q72" s="148"/>
      <c r="R72" s="148"/>
      <c r="S72" s="307"/>
      <c r="T72" s="308"/>
      <c r="U72" s="308"/>
      <c r="V72" s="308"/>
      <c r="W72" s="308"/>
      <c r="X72" s="308"/>
      <c r="Y72" s="308"/>
      <c r="Z72" s="308"/>
      <c r="AA72" s="308"/>
      <c r="AB72" s="308"/>
      <c r="AC72" s="309"/>
    </row>
    <row r="73" spans="2:29" ht="15" customHeight="1" x14ac:dyDescent="0.25">
      <c r="B73" s="356" t="s">
        <v>373</v>
      </c>
      <c r="C73" s="356"/>
      <c r="D73" s="356"/>
      <c r="E73" s="356"/>
      <c r="F73" s="356"/>
      <c r="G73" s="356"/>
      <c r="H73" s="356"/>
      <c r="I73" s="356"/>
      <c r="J73" s="356"/>
      <c r="K73" s="356"/>
      <c r="L73" s="356"/>
      <c r="M73" s="356"/>
      <c r="N73" s="356"/>
      <c r="O73" s="356"/>
      <c r="P73" s="356"/>
      <c r="Q73" s="146" t="s">
        <v>225</v>
      </c>
      <c r="R73" s="147" t="s">
        <v>226</v>
      </c>
      <c r="S73" s="356" t="s">
        <v>327</v>
      </c>
      <c r="T73" s="356"/>
      <c r="U73" s="356"/>
      <c r="V73" s="356"/>
      <c r="W73" s="356"/>
      <c r="X73" s="356"/>
      <c r="Y73" s="356"/>
      <c r="Z73" s="356"/>
      <c r="AA73" s="356"/>
      <c r="AB73" s="356"/>
      <c r="AC73" s="356"/>
    </row>
    <row r="74" spans="2:29" ht="15" customHeight="1" x14ac:dyDescent="0.25">
      <c r="B74" s="306" t="s">
        <v>374</v>
      </c>
      <c r="C74" s="306"/>
      <c r="D74" s="306"/>
      <c r="E74" s="306"/>
      <c r="F74" s="306"/>
      <c r="G74" s="306"/>
      <c r="H74" s="306"/>
      <c r="I74" s="306"/>
      <c r="J74" s="306"/>
      <c r="K74" s="306"/>
      <c r="L74" s="306"/>
      <c r="M74" s="306"/>
      <c r="N74" s="306"/>
      <c r="O74" s="306"/>
      <c r="P74" s="306"/>
      <c r="Q74" s="148"/>
      <c r="R74" s="148"/>
      <c r="S74" s="307"/>
      <c r="T74" s="308"/>
      <c r="U74" s="308"/>
      <c r="V74" s="308"/>
      <c r="W74" s="308"/>
      <c r="X74" s="308"/>
      <c r="Y74" s="308"/>
      <c r="Z74" s="308"/>
      <c r="AA74" s="308"/>
      <c r="AB74" s="308"/>
      <c r="AC74" s="309"/>
    </row>
    <row r="75" spans="2:29" ht="15" customHeight="1" x14ac:dyDescent="0.25">
      <c r="B75" s="400" t="s">
        <v>378</v>
      </c>
      <c r="C75" s="400"/>
      <c r="D75" s="400"/>
      <c r="E75" s="400"/>
      <c r="F75" s="400"/>
      <c r="G75" s="400"/>
      <c r="H75" s="400"/>
      <c r="I75" s="400"/>
      <c r="J75" s="400"/>
      <c r="K75" s="400"/>
      <c r="L75" s="400"/>
      <c r="M75" s="400"/>
      <c r="N75" s="400"/>
      <c r="O75" s="400"/>
      <c r="P75" s="400"/>
      <c r="Q75" s="148"/>
      <c r="R75" s="148"/>
      <c r="S75" s="307"/>
      <c r="T75" s="308"/>
      <c r="U75" s="308"/>
      <c r="V75" s="308"/>
      <c r="W75" s="308"/>
      <c r="X75" s="308"/>
      <c r="Y75" s="308"/>
      <c r="Z75" s="308"/>
      <c r="AA75" s="308"/>
      <c r="AB75" s="308"/>
      <c r="AC75" s="309"/>
    </row>
    <row r="76" spans="2:29" ht="15" customHeight="1" x14ac:dyDescent="0.25">
      <c r="B76" s="306" t="s">
        <v>375</v>
      </c>
      <c r="C76" s="306"/>
      <c r="D76" s="306"/>
      <c r="E76" s="306"/>
      <c r="F76" s="306"/>
      <c r="G76" s="306"/>
      <c r="H76" s="306"/>
      <c r="I76" s="306"/>
      <c r="J76" s="306"/>
      <c r="K76" s="306"/>
      <c r="L76" s="306"/>
      <c r="M76" s="306"/>
      <c r="N76" s="306"/>
      <c r="O76" s="306"/>
      <c r="P76" s="306"/>
      <c r="Q76" s="148"/>
      <c r="R76" s="148"/>
      <c r="S76" s="307"/>
      <c r="T76" s="308"/>
      <c r="U76" s="308"/>
      <c r="V76" s="308"/>
      <c r="W76" s="308"/>
      <c r="X76" s="308"/>
      <c r="Y76" s="308"/>
      <c r="Z76" s="308"/>
      <c r="AA76" s="308"/>
      <c r="AB76" s="308"/>
      <c r="AC76" s="309"/>
    </row>
    <row r="77" spans="2:29" ht="15" customHeight="1" x14ac:dyDescent="0.25">
      <c r="B77" s="306" t="s">
        <v>376</v>
      </c>
      <c r="C77" s="306"/>
      <c r="D77" s="306"/>
      <c r="E77" s="306"/>
      <c r="F77" s="306"/>
      <c r="G77" s="306"/>
      <c r="H77" s="306"/>
      <c r="I77" s="306"/>
      <c r="J77" s="306"/>
      <c r="K77" s="306"/>
      <c r="L77" s="306"/>
      <c r="M77" s="306"/>
      <c r="N77" s="306"/>
      <c r="O77" s="306"/>
      <c r="P77" s="306"/>
      <c r="Q77" s="148"/>
      <c r="R77" s="148"/>
      <c r="S77" s="307"/>
      <c r="T77" s="308"/>
      <c r="U77" s="308"/>
      <c r="V77" s="308"/>
      <c r="W77" s="308"/>
      <c r="X77" s="308"/>
      <c r="Y77" s="308"/>
      <c r="Z77" s="308"/>
      <c r="AA77" s="308"/>
      <c r="AB77" s="308"/>
      <c r="AC77" s="309"/>
    </row>
    <row r="78" spans="2:29" ht="15" customHeight="1" x14ac:dyDescent="0.25">
      <c r="B78" s="306" t="s">
        <v>377</v>
      </c>
      <c r="C78" s="306"/>
      <c r="D78" s="306"/>
      <c r="E78" s="306"/>
      <c r="F78" s="306"/>
      <c r="G78" s="306"/>
      <c r="H78" s="306"/>
      <c r="I78" s="306"/>
      <c r="J78" s="306"/>
      <c r="K78" s="306"/>
      <c r="L78" s="306"/>
      <c r="M78" s="306"/>
      <c r="N78" s="306"/>
      <c r="O78" s="306"/>
      <c r="P78" s="306"/>
      <c r="Q78" s="148"/>
      <c r="R78" s="148"/>
      <c r="S78" s="307"/>
      <c r="T78" s="308"/>
      <c r="U78" s="308"/>
      <c r="V78" s="308"/>
      <c r="W78" s="308"/>
      <c r="X78" s="308"/>
      <c r="Y78" s="308"/>
      <c r="Z78" s="308"/>
      <c r="AA78" s="308"/>
      <c r="AB78" s="308"/>
      <c r="AC78" s="309"/>
    </row>
    <row r="79" spans="2:29" ht="15" customHeight="1" x14ac:dyDescent="0.25">
      <c r="B79" s="306" t="s">
        <v>409</v>
      </c>
      <c r="C79" s="306"/>
      <c r="D79" s="306"/>
      <c r="E79" s="306"/>
      <c r="F79" s="306"/>
      <c r="G79" s="306"/>
      <c r="H79" s="306"/>
      <c r="I79" s="306"/>
      <c r="J79" s="306"/>
      <c r="K79" s="306"/>
      <c r="L79" s="306"/>
      <c r="M79" s="306"/>
      <c r="N79" s="306"/>
      <c r="O79" s="306"/>
      <c r="P79" s="306"/>
      <c r="Q79" s="148"/>
      <c r="R79" s="148"/>
      <c r="S79" s="307"/>
      <c r="T79" s="308"/>
      <c r="U79" s="308"/>
      <c r="V79" s="308"/>
      <c r="W79" s="308"/>
      <c r="X79" s="308"/>
      <c r="Y79" s="308"/>
      <c r="Z79" s="308"/>
      <c r="AA79" s="308"/>
      <c r="AB79" s="308"/>
      <c r="AC79" s="309"/>
    </row>
    <row r="80" spans="2:29" ht="15" customHeight="1" x14ac:dyDescent="0.25">
      <c r="B80" s="400" t="s">
        <v>410</v>
      </c>
      <c r="C80" s="400"/>
      <c r="D80" s="400"/>
      <c r="E80" s="400"/>
      <c r="F80" s="400"/>
      <c r="G80" s="400"/>
      <c r="H80" s="400"/>
      <c r="I80" s="400"/>
      <c r="J80" s="400"/>
      <c r="K80" s="400"/>
      <c r="L80" s="400"/>
      <c r="M80" s="400"/>
      <c r="N80" s="400"/>
      <c r="O80" s="400"/>
      <c r="P80" s="400"/>
      <c r="Q80" s="148"/>
      <c r="R80" s="148"/>
      <c r="S80" s="307"/>
      <c r="T80" s="308"/>
      <c r="U80" s="308"/>
      <c r="V80" s="308"/>
      <c r="W80" s="308"/>
      <c r="X80" s="308"/>
      <c r="Y80" s="308"/>
      <c r="Z80" s="308"/>
      <c r="AA80" s="308"/>
      <c r="AB80" s="308"/>
      <c r="AC80" s="309"/>
    </row>
    <row r="81" spans="2:68" ht="15" customHeight="1" x14ac:dyDescent="0.25">
      <c r="B81" s="306" t="s">
        <v>411</v>
      </c>
      <c r="C81" s="306"/>
      <c r="D81" s="306"/>
      <c r="E81" s="306"/>
      <c r="F81" s="306"/>
      <c r="G81" s="306"/>
      <c r="H81" s="306"/>
      <c r="I81" s="306"/>
      <c r="J81" s="306"/>
      <c r="K81" s="306"/>
      <c r="L81" s="306"/>
      <c r="M81" s="306"/>
      <c r="N81" s="306"/>
      <c r="O81" s="306"/>
      <c r="P81" s="306"/>
      <c r="Q81" s="148"/>
      <c r="R81" s="148"/>
      <c r="S81" s="307"/>
      <c r="T81" s="308"/>
      <c r="U81" s="308"/>
      <c r="V81" s="308"/>
      <c r="W81" s="308"/>
      <c r="X81" s="308"/>
      <c r="Y81" s="308"/>
      <c r="Z81" s="308"/>
      <c r="AA81" s="308"/>
      <c r="AB81" s="308"/>
      <c r="AC81" s="309"/>
    </row>
    <row r="82" spans="2:68" ht="15" customHeight="1" x14ac:dyDescent="0.25">
      <c r="B82" s="306"/>
      <c r="C82" s="306"/>
      <c r="D82" s="306"/>
      <c r="E82" s="306"/>
      <c r="F82" s="306"/>
      <c r="G82" s="306"/>
      <c r="H82" s="306"/>
      <c r="I82" s="306"/>
      <c r="J82" s="306"/>
      <c r="K82" s="306"/>
      <c r="L82" s="306"/>
      <c r="M82" s="306"/>
      <c r="N82" s="306"/>
      <c r="O82" s="306"/>
      <c r="P82" s="306"/>
      <c r="Q82" s="148"/>
      <c r="R82" s="148"/>
      <c r="S82" s="307"/>
      <c r="T82" s="308"/>
      <c r="U82" s="308"/>
      <c r="V82" s="308"/>
      <c r="W82" s="308"/>
      <c r="X82" s="308"/>
      <c r="Y82" s="308"/>
      <c r="Z82" s="308"/>
      <c r="AA82" s="308"/>
      <c r="AB82" s="308"/>
      <c r="AC82" s="309"/>
    </row>
    <row r="83" spans="2:68" ht="15" customHeight="1" x14ac:dyDescent="0.25">
      <c r="B83" s="356" t="s">
        <v>380</v>
      </c>
      <c r="C83" s="356"/>
      <c r="D83" s="356"/>
      <c r="E83" s="356"/>
      <c r="F83" s="356"/>
      <c r="G83" s="356"/>
      <c r="H83" s="356"/>
      <c r="I83" s="356"/>
      <c r="J83" s="356"/>
      <c r="K83" s="356"/>
      <c r="L83" s="356"/>
      <c r="M83" s="356"/>
      <c r="N83" s="356"/>
      <c r="O83" s="356"/>
      <c r="P83" s="356"/>
      <c r="Q83" s="146" t="s">
        <v>225</v>
      </c>
      <c r="R83" s="147" t="s">
        <v>226</v>
      </c>
      <c r="S83" s="356" t="s">
        <v>327</v>
      </c>
      <c r="T83" s="356"/>
      <c r="U83" s="356"/>
      <c r="V83" s="356"/>
      <c r="W83" s="356"/>
      <c r="X83" s="356"/>
      <c r="Y83" s="356"/>
      <c r="Z83" s="356"/>
      <c r="AA83" s="356"/>
      <c r="AB83" s="356"/>
      <c r="AC83" s="356"/>
    </row>
    <row r="84" spans="2:68" ht="15" customHeight="1" x14ac:dyDescent="0.25">
      <c r="B84" s="306" t="s">
        <v>379</v>
      </c>
      <c r="C84" s="306"/>
      <c r="D84" s="306"/>
      <c r="E84" s="306"/>
      <c r="F84" s="306"/>
      <c r="G84" s="306"/>
      <c r="H84" s="306"/>
      <c r="I84" s="306"/>
      <c r="J84" s="306"/>
      <c r="K84" s="306"/>
      <c r="L84" s="306"/>
      <c r="M84" s="306"/>
      <c r="N84" s="306"/>
      <c r="O84" s="306"/>
      <c r="P84" s="306"/>
      <c r="Q84" s="148"/>
      <c r="R84" s="148"/>
      <c r="S84" s="307"/>
      <c r="T84" s="308"/>
      <c r="U84" s="308"/>
      <c r="V84" s="308"/>
      <c r="W84" s="308"/>
      <c r="X84" s="308"/>
      <c r="Y84" s="308"/>
      <c r="Z84" s="308"/>
      <c r="AA84" s="308"/>
      <c r="AB84" s="308"/>
      <c r="AC84" s="309"/>
    </row>
    <row r="85" spans="2:68" ht="15" customHeight="1" x14ac:dyDescent="0.25">
      <c r="B85" s="306" t="s">
        <v>381</v>
      </c>
      <c r="C85" s="306"/>
      <c r="D85" s="306"/>
      <c r="E85" s="306"/>
      <c r="F85" s="306"/>
      <c r="G85" s="306"/>
      <c r="H85" s="306"/>
      <c r="I85" s="306"/>
      <c r="J85" s="306"/>
      <c r="K85" s="306"/>
      <c r="L85" s="306"/>
      <c r="M85" s="306"/>
      <c r="N85" s="306"/>
      <c r="O85" s="306"/>
      <c r="P85" s="306"/>
      <c r="Q85" s="148"/>
      <c r="R85" s="148"/>
      <c r="S85" s="307"/>
      <c r="T85" s="308"/>
      <c r="U85" s="308"/>
      <c r="V85" s="308"/>
      <c r="W85" s="308"/>
      <c r="X85" s="308"/>
      <c r="Y85" s="308"/>
      <c r="Z85" s="308"/>
      <c r="AA85" s="308"/>
      <c r="AB85" s="308"/>
      <c r="AC85" s="309"/>
    </row>
    <row r="86" spans="2:68" ht="15" customHeight="1" x14ac:dyDescent="0.25">
      <c r="B86" s="306" t="s">
        <v>382</v>
      </c>
      <c r="C86" s="306"/>
      <c r="D86" s="306"/>
      <c r="E86" s="306"/>
      <c r="F86" s="306"/>
      <c r="G86" s="306"/>
      <c r="H86" s="306"/>
      <c r="I86" s="306"/>
      <c r="J86" s="306"/>
      <c r="K86" s="306"/>
      <c r="L86" s="306"/>
      <c r="M86" s="306"/>
      <c r="N86" s="306"/>
      <c r="O86" s="306"/>
      <c r="P86" s="306"/>
      <c r="Q86" s="148"/>
      <c r="R86" s="148"/>
      <c r="S86" s="307"/>
      <c r="T86" s="308"/>
      <c r="U86" s="308"/>
      <c r="V86" s="308"/>
      <c r="W86" s="308"/>
      <c r="X86" s="308"/>
      <c r="Y86" s="308"/>
      <c r="Z86" s="308"/>
      <c r="AA86" s="308"/>
      <c r="AB86" s="308"/>
      <c r="AC86" s="309"/>
    </row>
    <row r="87" spans="2:68" ht="15" customHeight="1" x14ac:dyDescent="0.25">
      <c r="B87" s="306" t="s">
        <v>383</v>
      </c>
      <c r="C87" s="306"/>
      <c r="D87" s="306"/>
      <c r="E87" s="306"/>
      <c r="F87" s="306"/>
      <c r="G87" s="306"/>
      <c r="H87" s="306"/>
      <c r="I87" s="306"/>
      <c r="J87" s="306"/>
      <c r="K87" s="306"/>
      <c r="L87" s="306"/>
      <c r="M87" s="306"/>
      <c r="N87" s="306"/>
      <c r="O87" s="306"/>
      <c r="P87" s="306"/>
      <c r="Q87" s="148"/>
      <c r="R87" s="148"/>
      <c r="S87" s="307"/>
      <c r="T87" s="308"/>
      <c r="U87" s="308"/>
      <c r="V87" s="308"/>
      <c r="W87" s="308"/>
      <c r="X87" s="308"/>
      <c r="Y87" s="308"/>
      <c r="Z87" s="308"/>
      <c r="AA87" s="308"/>
      <c r="AB87" s="308"/>
      <c r="AC87" s="309"/>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row>
    <row r="88" spans="2:68" ht="15" customHeight="1" x14ac:dyDescent="0.25">
      <c r="B88" s="306" t="s">
        <v>384</v>
      </c>
      <c r="C88" s="306"/>
      <c r="D88" s="306"/>
      <c r="E88" s="306"/>
      <c r="F88" s="306"/>
      <c r="G88" s="306"/>
      <c r="H88" s="306"/>
      <c r="I88" s="306"/>
      <c r="J88" s="306"/>
      <c r="K88" s="306"/>
      <c r="L88" s="306"/>
      <c r="M88" s="306"/>
      <c r="N88" s="306"/>
      <c r="O88" s="306"/>
      <c r="P88" s="306"/>
      <c r="Q88" s="148"/>
      <c r="R88" s="148"/>
      <c r="S88" s="307"/>
      <c r="T88" s="308"/>
      <c r="U88" s="308"/>
      <c r="V88" s="308"/>
      <c r="W88" s="308"/>
      <c r="X88" s="308"/>
      <c r="Y88" s="308"/>
      <c r="Z88" s="308"/>
      <c r="AA88" s="308"/>
      <c r="AB88" s="308"/>
      <c r="AC88" s="309"/>
      <c r="AE88" s="267"/>
      <c r="AF88" s="267"/>
      <c r="AG88" s="268"/>
      <c r="AH88" s="268"/>
      <c r="AI88" s="268"/>
      <c r="AJ88" s="268"/>
      <c r="AK88" s="268"/>
      <c r="AL88" s="268"/>
      <c r="AM88" s="268"/>
      <c r="AN88" s="268"/>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row>
    <row r="89" spans="2:68" ht="15" customHeight="1" x14ac:dyDescent="0.25">
      <c r="B89" s="306" t="s">
        <v>385</v>
      </c>
      <c r="C89" s="306"/>
      <c r="D89" s="306"/>
      <c r="E89" s="306"/>
      <c r="F89" s="306"/>
      <c r="G89" s="306"/>
      <c r="H89" s="306"/>
      <c r="I89" s="306"/>
      <c r="J89" s="306"/>
      <c r="K89" s="306"/>
      <c r="L89" s="306"/>
      <c r="M89" s="306"/>
      <c r="N89" s="306"/>
      <c r="O89" s="306"/>
      <c r="P89" s="306"/>
      <c r="Q89" s="148"/>
      <c r="R89" s="148"/>
      <c r="S89" s="307"/>
      <c r="T89" s="308"/>
      <c r="U89" s="308"/>
      <c r="V89" s="308"/>
      <c r="W89" s="308"/>
      <c r="X89" s="308"/>
      <c r="Y89" s="308"/>
      <c r="Z89" s="308"/>
      <c r="AA89" s="308"/>
      <c r="AB89" s="308"/>
      <c r="AC89" s="309"/>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row>
    <row r="90" spans="2:68" ht="15" customHeight="1" x14ac:dyDescent="0.25">
      <c r="B90" s="400" t="s">
        <v>386</v>
      </c>
      <c r="C90" s="400"/>
      <c r="D90" s="400"/>
      <c r="E90" s="400"/>
      <c r="F90" s="400"/>
      <c r="G90" s="400"/>
      <c r="H90" s="400"/>
      <c r="I90" s="400"/>
      <c r="J90" s="400"/>
      <c r="K90" s="400"/>
      <c r="L90" s="400"/>
      <c r="M90" s="400"/>
      <c r="N90" s="400"/>
      <c r="O90" s="400"/>
      <c r="P90" s="400"/>
      <c r="Q90" s="148"/>
      <c r="R90" s="148"/>
      <c r="S90" s="307"/>
      <c r="T90" s="308"/>
      <c r="U90" s="308"/>
      <c r="V90" s="308"/>
      <c r="W90" s="308"/>
      <c r="X90" s="308"/>
      <c r="Y90" s="308"/>
      <c r="Z90" s="308"/>
      <c r="AA90" s="308"/>
      <c r="AB90" s="308"/>
      <c r="AC90" s="309"/>
      <c r="AE90" s="267"/>
      <c r="AF90" s="267"/>
      <c r="AG90" s="267"/>
      <c r="AH90" s="267"/>
      <c r="AI90" s="267"/>
      <c r="AJ90" s="267"/>
      <c r="AK90" s="267"/>
      <c r="AL90" s="267"/>
      <c r="AM90" s="269"/>
      <c r="AN90" s="269"/>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row>
    <row r="91" spans="2:68" ht="15" customHeight="1" x14ac:dyDescent="0.25">
      <c r="B91" s="321" t="s">
        <v>387</v>
      </c>
      <c r="C91" s="321"/>
      <c r="D91" s="321"/>
      <c r="E91" s="321"/>
      <c r="F91" s="321"/>
      <c r="G91" s="321"/>
      <c r="H91" s="321"/>
      <c r="I91" s="321"/>
      <c r="J91" s="321"/>
      <c r="K91" s="321"/>
      <c r="L91" s="321"/>
      <c r="M91" s="321"/>
      <c r="N91" s="321"/>
      <c r="O91" s="321"/>
      <c r="P91" s="321"/>
      <c r="Q91" s="148"/>
      <c r="R91" s="148"/>
      <c r="S91" s="307"/>
      <c r="T91" s="308"/>
      <c r="U91" s="308"/>
      <c r="V91" s="308"/>
      <c r="W91" s="308"/>
      <c r="X91" s="308"/>
      <c r="Y91" s="308"/>
      <c r="Z91" s="308"/>
      <c r="AA91" s="308"/>
      <c r="AB91" s="308"/>
      <c r="AC91" s="309"/>
      <c r="AE91" s="267"/>
      <c r="AF91" s="267"/>
      <c r="AG91" s="267"/>
      <c r="AH91" s="267"/>
      <c r="AI91" s="267"/>
      <c r="AJ91" s="267"/>
      <c r="AK91" s="267"/>
      <c r="AL91" s="267"/>
      <c r="AM91" s="268"/>
      <c r="AN91" s="268"/>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row>
    <row r="92" spans="2:68" ht="15" customHeight="1" x14ac:dyDescent="0.25">
      <c r="B92" s="306" t="s">
        <v>388</v>
      </c>
      <c r="C92" s="306"/>
      <c r="D92" s="306"/>
      <c r="E92" s="306"/>
      <c r="F92" s="306"/>
      <c r="G92" s="306"/>
      <c r="H92" s="306"/>
      <c r="I92" s="306"/>
      <c r="J92" s="306"/>
      <c r="K92" s="306"/>
      <c r="L92" s="306"/>
      <c r="M92" s="306"/>
      <c r="N92" s="306"/>
      <c r="O92" s="306"/>
      <c r="P92" s="306"/>
      <c r="Q92" s="148"/>
      <c r="R92" s="148"/>
      <c r="S92" s="307"/>
      <c r="T92" s="308"/>
      <c r="U92" s="308"/>
      <c r="V92" s="308"/>
      <c r="W92" s="308"/>
      <c r="X92" s="308"/>
      <c r="Y92" s="308"/>
      <c r="Z92" s="308"/>
      <c r="AA92" s="308"/>
      <c r="AB92" s="308"/>
      <c r="AC92" s="309"/>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row>
    <row r="93" spans="2:68" ht="15" customHeight="1" x14ac:dyDescent="0.25">
      <c r="B93" s="322"/>
      <c r="C93" s="322"/>
      <c r="D93" s="322"/>
      <c r="E93" s="322"/>
      <c r="F93" s="322"/>
      <c r="G93" s="322"/>
      <c r="H93" s="322"/>
      <c r="I93" s="322"/>
      <c r="J93" s="322"/>
      <c r="K93" s="322"/>
      <c r="L93" s="322"/>
      <c r="M93" s="322"/>
      <c r="N93" s="322"/>
      <c r="O93" s="322"/>
      <c r="P93" s="322"/>
      <c r="Q93" s="134"/>
      <c r="R93" s="134"/>
      <c r="S93" s="323"/>
      <c r="T93" s="324"/>
      <c r="U93" s="324"/>
      <c r="V93" s="324"/>
      <c r="W93" s="324"/>
      <c r="X93" s="324"/>
      <c r="Y93" s="324"/>
      <c r="Z93" s="324"/>
      <c r="AA93" s="324"/>
      <c r="AB93" s="324"/>
      <c r="AC93" s="325"/>
      <c r="AE93" s="267"/>
      <c r="AF93" s="267"/>
      <c r="AG93" s="267"/>
      <c r="AH93" s="269"/>
      <c r="AI93" s="269"/>
      <c r="AJ93" s="269"/>
      <c r="AK93" s="269"/>
      <c r="AL93" s="269"/>
      <c r="AM93" s="269"/>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row>
    <row r="94" spans="2:68" ht="15" customHeight="1" x14ac:dyDescent="0.25">
      <c r="B94" s="322"/>
      <c r="C94" s="322"/>
      <c r="D94" s="322"/>
      <c r="E94" s="322"/>
      <c r="F94" s="322"/>
      <c r="G94" s="322"/>
      <c r="H94" s="322"/>
      <c r="I94" s="322"/>
      <c r="J94" s="322"/>
      <c r="K94" s="322"/>
      <c r="L94" s="322"/>
      <c r="M94" s="322"/>
      <c r="N94" s="322"/>
      <c r="O94" s="322"/>
      <c r="P94" s="322"/>
      <c r="Q94" s="134"/>
      <c r="R94" s="134"/>
      <c r="S94" s="323"/>
      <c r="T94" s="324"/>
      <c r="U94" s="324"/>
      <c r="V94" s="324"/>
      <c r="W94" s="324"/>
      <c r="X94" s="324"/>
      <c r="Y94" s="324"/>
      <c r="Z94" s="324"/>
      <c r="AA94" s="324"/>
      <c r="AB94" s="324"/>
      <c r="AC94" s="325"/>
      <c r="AE94" s="267"/>
      <c r="AF94" s="267"/>
      <c r="AG94" s="267"/>
      <c r="AH94" s="266"/>
      <c r="AI94" s="266"/>
      <c r="AJ94" s="182"/>
      <c r="AK94" s="182"/>
      <c r="AL94" s="182"/>
      <c r="AM94" s="182"/>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row>
    <row r="95" spans="2:68" ht="15" customHeight="1" x14ac:dyDescent="0.3">
      <c r="B95" s="395" t="s">
        <v>45</v>
      </c>
      <c r="C95" s="396"/>
      <c r="D95" s="396"/>
      <c r="E95" s="396"/>
      <c r="F95" s="396"/>
      <c r="G95" s="396"/>
      <c r="H95" s="396"/>
      <c r="I95" s="396"/>
      <c r="J95" s="396"/>
      <c r="K95" s="396"/>
      <c r="L95" s="396"/>
      <c r="M95" s="396"/>
      <c r="N95" s="396"/>
      <c r="O95" s="396"/>
      <c r="P95" s="397" t="s">
        <v>64</v>
      </c>
      <c r="Q95" s="396"/>
      <c r="R95" s="396"/>
      <c r="S95" s="396"/>
      <c r="T95" s="396"/>
      <c r="U95" s="396"/>
      <c r="V95" s="396"/>
      <c r="W95" s="396"/>
      <c r="X95" s="396"/>
      <c r="Y95" s="396"/>
      <c r="Z95" s="396"/>
      <c r="AA95" s="396"/>
      <c r="AB95" s="396"/>
      <c r="AC95" s="398"/>
      <c r="AE95" s="267"/>
      <c r="AF95" s="267"/>
      <c r="AG95" s="267"/>
      <c r="AH95" s="266"/>
      <c r="AI95" s="266"/>
      <c r="AJ95" s="182"/>
      <c r="AK95" s="182"/>
      <c r="AL95" s="182"/>
      <c r="AM95" s="182"/>
      <c r="AN95" s="267"/>
      <c r="AO95" s="270"/>
      <c r="AP95" s="270"/>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row>
    <row r="96" spans="2:68" ht="15" customHeight="1" x14ac:dyDescent="0.25">
      <c r="B96" s="401" t="s">
        <v>40</v>
      </c>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3"/>
      <c r="AE96" s="267"/>
      <c r="AF96" s="267"/>
      <c r="AG96" s="267"/>
      <c r="AH96" s="267"/>
      <c r="AI96" s="267"/>
      <c r="AJ96" s="267"/>
      <c r="AK96" s="267"/>
      <c r="AL96" s="267"/>
      <c r="AM96" s="267"/>
      <c r="AN96" s="267"/>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69"/>
      <c r="BM96" s="269"/>
      <c r="BN96" s="269"/>
      <c r="BO96" s="269"/>
      <c r="BP96" s="269"/>
    </row>
    <row r="97" spans="2:68" ht="15" customHeight="1" x14ac:dyDescent="0.25">
      <c r="B97" s="347" t="s">
        <v>397</v>
      </c>
      <c r="C97" s="347"/>
      <c r="D97" s="347"/>
      <c r="E97" s="347"/>
      <c r="F97" s="347"/>
      <c r="G97" s="347"/>
      <c r="H97" s="347"/>
      <c r="I97" s="347"/>
      <c r="J97" s="347"/>
      <c r="K97" s="347"/>
      <c r="L97" s="347"/>
      <c r="M97" s="347"/>
      <c r="N97" s="347"/>
      <c r="O97" s="347"/>
      <c r="P97" s="404" t="s">
        <v>398</v>
      </c>
      <c r="Q97" s="404"/>
      <c r="R97" s="404"/>
      <c r="S97" s="404"/>
      <c r="T97" s="404"/>
      <c r="U97" s="404"/>
      <c r="V97" s="404"/>
      <c r="W97" s="404"/>
      <c r="X97" s="404"/>
      <c r="Y97" s="404"/>
      <c r="Z97" s="404"/>
      <c r="AA97" s="404"/>
      <c r="AB97" s="404"/>
      <c r="AC97" s="404"/>
      <c r="AE97" s="267"/>
      <c r="AF97" s="267"/>
      <c r="AG97" s="267"/>
      <c r="AH97" s="268"/>
      <c r="AI97" s="268"/>
      <c r="AJ97" s="268"/>
      <c r="AK97" s="268"/>
      <c r="AL97" s="267"/>
      <c r="AM97" s="267"/>
      <c r="AN97" s="267"/>
      <c r="AO97" s="266"/>
      <c r="AP97" s="266"/>
      <c r="AQ97" s="182"/>
      <c r="AR97" s="182"/>
      <c r="AS97" s="182"/>
      <c r="AT97" s="182"/>
      <c r="AU97" s="268"/>
      <c r="AV97" s="268"/>
      <c r="AW97" s="268"/>
      <c r="AX97" s="268"/>
      <c r="AY97" s="268"/>
      <c r="AZ97" s="268"/>
      <c r="BA97" s="268"/>
      <c r="BB97" s="268"/>
      <c r="BC97" s="266"/>
      <c r="BD97" s="266"/>
      <c r="BE97" s="182"/>
      <c r="BF97" s="182"/>
      <c r="BG97" s="182"/>
      <c r="BH97" s="182"/>
      <c r="BI97" s="268"/>
      <c r="BJ97" s="268"/>
      <c r="BK97" s="268"/>
      <c r="BL97" s="268"/>
      <c r="BM97" s="268"/>
      <c r="BN97" s="268"/>
      <c r="BO97" s="268"/>
      <c r="BP97" s="268"/>
    </row>
    <row r="98" spans="2:68" ht="15" customHeight="1" x14ac:dyDescent="0.25">
      <c r="B98" s="311" t="s">
        <v>389</v>
      </c>
      <c r="C98" s="311"/>
      <c r="D98" s="311"/>
      <c r="E98" s="311"/>
      <c r="F98" s="311"/>
      <c r="G98" s="311"/>
      <c r="H98" s="405" t="s">
        <v>390</v>
      </c>
      <c r="I98" s="405"/>
      <c r="J98" s="405"/>
      <c r="K98" s="405"/>
      <c r="L98" s="311" t="s">
        <v>391</v>
      </c>
      <c r="M98" s="311"/>
      <c r="N98" s="311"/>
      <c r="O98" s="311"/>
      <c r="P98" s="406" t="s">
        <v>389</v>
      </c>
      <c r="Q98" s="406"/>
      <c r="R98" s="406"/>
      <c r="S98" s="406"/>
      <c r="T98" s="406"/>
      <c r="U98" s="407"/>
      <c r="V98" s="408" t="s">
        <v>390</v>
      </c>
      <c r="W98" s="409"/>
      <c r="X98" s="409"/>
      <c r="Y98" s="410"/>
      <c r="Z98" s="411" t="s">
        <v>391</v>
      </c>
      <c r="AA98" s="406"/>
      <c r="AB98" s="406"/>
      <c r="AC98" s="407"/>
      <c r="AE98" s="267"/>
      <c r="AF98" s="267"/>
      <c r="AG98" s="267"/>
      <c r="AH98" s="267"/>
      <c r="AI98" s="267"/>
      <c r="AJ98" s="267"/>
      <c r="AK98" s="267"/>
      <c r="AL98" s="267"/>
      <c r="AM98" s="267"/>
      <c r="AN98" s="267"/>
      <c r="AO98" s="266"/>
      <c r="AP98" s="266"/>
      <c r="AQ98" s="182"/>
      <c r="AR98" s="182"/>
      <c r="AS98" s="182"/>
      <c r="AT98" s="182"/>
      <c r="AU98" s="268"/>
      <c r="AV98" s="268"/>
      <c r="AW98" s="268"/>
      <c r="AX98" s="268"/>
      <c r="AY98" s="268"/>
      <c r="AZ98" s="268"/>
      <c r="BA98" s="268"/>
      <c r="BB98" s="268"/>
      <c r="BC98" s="266"/>
      <c r="BD98" s="266"/>
      <c r="BE98" s="182"/>
      <c r="BF98" s="182"/>
      <c r="BG98" s="182"/>
      <c r="BH98" s="182"/>
      <c r="BI98" s="268"/>
      <c r="BJ98" s="268"/>
      <c r="BK98" s="268"/>
      <c r="BL98" s="268"/>
      <c r="BM98" s="268"/>
      <c r="BN98" s="268"/>
      <c r="BO98" s="268"/>
      <c r="BP98" s="268"/>
    </row>
    <row r="99" spans="2:68" ht="15" customHeight="1" x14ac:dyDescent="0.25">
      <c r="B99" s="311"/>
      <c r="C99" s="311"/>
      <c r="D99" s="311"/>
      <c r="E99" s="311"/>
      <c r="F99" s="311"/>
      <c r="G99" s="311"/>
      <c r="H99" s="405"/>
      <c r="I99" s="405"/>
      <c r="J99" s="311"/>
      <c r="K99" s="311"/>
      <c r="L99" s="311"/>
      <c r="M99" s="311"/>
      <c r="N99" s="311"/>
      <c r="O99" s="311"/>
      <c r="P99" s="406"/>
      <c r="Q99" s="406"/>
      <c r="R99" s="406"/>
      <c r="S99" s="406"/>
      <c r="T99" s="406"/>
      <c r="U99" s="407"/>
      <c r="V99" s="408"/>
      <c r="W99" s="410"/>
      <c r="X99" s="411"/>
      <c r="Y99" s="407"/>
      <c r="Z99" s="411"/>
      <c r="AA99" s="407"/>
      <c r="AB99" s="411"/>
      <c r="AC99" s="407"/>
      <c r="AE99" s="267"/>
      <c r="AF99" s="267"/>
      <c r="AG99" s="267"/>
      <c r="AH99" s="267"/>
      <c r="AI99" s="267"/>
      <c r="AJ99" s="267"/>
      <c r="AK99" s="267"/>
      <c r="AL99" s="267"/>
      <c r="AM99" s="267"/>
      <c r="AN99" s="267"/>
      <c r="AO99" s="266"/>
      <c r="AP99" s="266"/>
      <c r="AQ99" s="182"/>
      <c r="AR99" s="182"/>
      <c r="AS99" s="182"/>
      <c r="AT99" s="182"/>
      <c r="AU99" s="268"/>
      <c r="AV99" s="268"/>
      <c r="AW99" s="268"/>
      <c r="AX99" s="268"/>
      <c r="AY99" s="268"/>
      <c r="AZ99" s="268"/>
      <c r="BA99" s="268"/>
      <c r="BB99" s="268"/>
      <c r="BC99" s="266"/>
      <c r="BD99" s="266"/>
      <c r="BE99" s="182"/>
      <c r="BF99" s="182"/>
      <c r="BG99" s="182"/>
      <c r="BH99" s="182"/>
      <c r="BI99" s="268"/>
      <c r="BJ99" s="268"/>
      <c r="BK99" s="268"/>
      <c r="BL99" s="268"/>
      <c r="BM99" s="268"/>
      <c r="BN99" s="268"/>
      <c r="BO99" s="268"/>
      <c r="BP99" s="268"/>
    </row>
    <row r="100" spans="2:68" ht="15" customHeight="1" x14ac:dyDescent="0.25">
      <c r="B100" s="311"/>
      <c r="C100" s="311"/>
      <c r="D100" s="311"/>
      <c r="E100" s="311"/>
      <c r="F100" s="311"/>
      <c r="G100" s="311"/>
      <c r="H100" s="405"/>
      <c r="I100" s="405"/>
      <c r="J100" s="311"/>
      <c r="K100" s="311"/>
      <c r="L100" s="311"/>
      <c r="M100" s="311"/>
      <c r="N100" s="311"/>
      <c r="O100" s="311"/>
      <c r="P100" s="406"/>
      <c r="Q100" s="406"/>
      <c r="R100" s="406"/>
      <c r="S100" s="406"/>
      <c r="T100" s="406"/>
      <c r="U100" s="407"/>
      <c r="V100" s="408"/>
      <c r="W100" s="410"/>
      <c r="X100" s="411"/>
      <c r="Y100" s="407"/>
      <c r="Z100" s="411"/>
      <c r="AA100" s="407"/>
      <c r="AB100" s="411"/>
      <c r="AC100" s="407"/>
      <c r="AE100" s="267"/>
      <c r="AF100" s="267"/>
      <c r="AG100" s="267"/>
      <c r="AH100" s="267"/>
      <c r="AI100" s="267"/>
      <c r="AJ100" s="267"/>
      <c r="AK100" s="267"/>
      <c r="AL100" s="267"/>
      <c r="AM100" s="267"/>
      <c r="AN100" s="267"/>
      <c r="AO100" s="266"/>
      <c r="AP100" s="266"/>
      <c r="AQ100" s="182"/>
      <c r="AR100" s="182"/>
      <c r="AS100" s="182"/>
      <c r="AT100" s="182"/>
      <c r="AU100" s="268"/>
      <c r="AV100" s="268"/>
      <c r="AW100" s="268"/>
      <c r="AX100" s="268"/>
      <c r="AY100" s="268"/>
      <c r="AZ100" s="268"/>
      <c r="BA100" s="268"/>
      <c r="BB100" s="268"/>
      <c r="BC100" s="266"/>
      <c r="BD100" s="266"/>
      <c r="BE100" s="182"/>
      <c r="BF100" s="182"/>
      <c r="BG100" s="182"/>
      <c r="BH100" s="182"/>
      <c r="BI100" s="268"/>
      <c r="BJ100" s="268"/>
      <c r="BK100" s="268"/>
      <c r="BL100" s="268"/>
      <c r="BM100" s="268"/>
      <c r="BN100" s="268"/>
      <c r="BO100" s="268"/>
      <c r="BP100" s="268"/>
    </row>
    <row r="101" spans="2:68" ht="15" customHeight="1" x14ac:dyDescent="0.25">
      <c r="B101" s="347" t="s">
        <v>41</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E101" s="267"/>
      <c r="AF101" s="267"/>
      <c r="AG101" s="267"/>
      <c r="AH101" s="267"/>
      <c r="AI101" s="267"/>
      <c r="AJ101" s="267"/>
      <c r="AK101" s="267"/>
      <c r="AL101" s="267"/>
      <c r="AM101" s="267"/>
      <c r="AN101" s="267"/>
      <c r="AO101" s="266"/>
      <c r="AP101" s="266"/>
      <c r="AQ101" s="182"/>
      <c r="AR101" s="182"/>
      <c r="AS101" s="182"/>
      <c r="AT101" s="182"/>
      <c r="AU101" s="268"/>
      <c r="AV101" s="268"/>
      <c r="AW101" s="268"/>
      <c r="AX101" s="268"/>
      <c r="AY101" s="268"/>
      <c r="AZ101" s="268"/>
      <c r="BA101" s="268"/>
      <c r="BB101" s="268"/>
      <c r="BC101" s="266"/>
      <c r="BD101" s="266"/>
      <c r="BE101" s="182"/>
      <c r="BF101" s="182"/>
      <c r="BG101" s="182"/>
      <c r="BH101" s="182"/>
      <c r="BI101" s="268"/>
      <c r="BJ101" s="268"/>
      <c r="BK101" s="268"/>
      <c r="BL101" s="268"/>
      <c r="BM101" s="268"/>
      <c r="BN101" s="268"/>
      <c r="BO101" s="268"/>
      <c r="BP101" s="268"/>
    </row>
    <row r="102" spans="2:68" ht="15" customHeight="1" x14ac:dyDescent="0.25">
      <c r="B102" s="311"/>
      <c r="C102" s="311"/>
      <c r="D102" s="412" t="s">
        <v>392</v>
      </c>
      <c r="E102" s="412"/>
      <c r="F102" s="412"/>
      <c r="G102" s="412"/>
      <c r="H102" s="412"/>
      <c r="I102" s="311"/>
      <c r="J102" s="311"/>
      <c r="K102" s="412" t="s">
        <v>393</v>
      </c>
      <c r="L102" s="412"/>
      <c r="M102" s="412"/>
      <c r="N102" s="412"/>
      <c r="O102" s="412"/>
      <c r="P102" s="311"/>
      <c r="Q102" s="311"/>
      <c r="R102" s="413" t="s">
        <v>526</v>
      </c>
      <c r="S102" s="413"/>
      <c r="T102" s="413"/>
      <c r="U102" s="413"/>
      <c r="V102" s="413"/>
      <c r="W102" s="414"/>
      <c r="X102" s="414"/>
      <c r="Y102" s="415" t="s">
        <v>394</v>
      </c>
      <c r="Z102" s="415"/>
      <c r="AA102" s="415"/>
      <c r="AB102" s="415"/>
      <c r="AC102" s="415"/>
      <c r="AE102" s="267"/>
      <c r="AF102" s="267"/>
      <c r="AG102" s="267"/>
      <c r="AH102" s="267"/>
      <c r="AI102" s="267"/>
      <c r="AJ102" s="267"/>
      <c r="AK102" s="267"/>
      <c r="AL102" s="267"/>
      <c r="AM102" s="267"/>
      <c r="AN102" s="267"/>
      <c r="AO102" s="266"/>
      <c r="AP102" s="266"/>
      <c r="AQ102" s="182"/>
      <c r="AR102" s="182"/>
      <c r="AS102" s="182"/>
      <c r="AT102" s="182"/>
      <c r="AU102" s="268"/>
      <c r="AV102" s="268"/>
      <c r="AW102" s="268"/>
      <c r="AX102" s="268"/>
      <c r="AY102" s="268"/>
      <c r="AZ102" s="268"/>
      <c r="BA102" s="268"/>
      <c r="BB102" s="268"/>
      <c r="BC102" s="266"/>
      <c r="BD102" s="266"/>
      <c r="BE102" s="182"/>
      <c r="BF102" s="182"/>
      <c r="BG102" s="182"/>
      <c r="BH102" s="182"/>
      <c r="BI102" s="268"/>
      <c r="BJ102" s="268"/>
      <c r="BK102" s="268"/>
      <c r="BL102" s="268"/>
      <c r="BM102" s="268"/>
      <c r="BN102" s="268"/>
      <c r="BO102" s="268"/>
      <c r="BP102" s="268"/>
    </row>
    <row r="103" spans="2:68" ht="15" customHeight="1" x14ac:dyDescent="0.25">
      <c r="B103" s="311"/>
      <c r="C103" s="311"/>
      <c r="D103" s="412" t="s">
        <v>395</v>
      </c>
      <c r="E103" s="412"/>
      <c r="F103" s="412"/>
      <c r="G103" s="412"/>
      <c r="H103" s="412"/>
      <c r="I103" s="311"/>
      <c r="J103" s="311"/>
      <c r="K103" s="412" t="s">
        <v>465</v>
      </c>
      <c r="L103" s="412"/>
      <c r="M103" s="412"/>
      <c r="N103" s="412"/>
      <c r="O103" s="412"/>
      <c r="P103" s="311"/>
      <c r="Q103" s="311"/>
      <c r="R103" s="412"/>
      <c r="S103" s="412"/>
      <c r="T103" s="412"/>
      <c r="U103" s="412"/>
      <c r="V103" s="412"/>
      <c r="W103" s="311"/>
      <c r="X103" s="311"/>
      <c r="Y103" s="412"/>
      <c r="Z103" s="412"/>
      <c r="AA103" s="412"/>
      <c r="AB103" s="412"/>
      <c r="AC103" s="412"/>
      <c r="AE103" s="267"/>
      <c r="AF103" s="267"/>
      <c r="AG103" s="267"/>
      <c r="AH103" s="271"/>
      <c r="AI103" s="271"/>
      <c r="AJ103" s="271"/>
      <c r="AK103" s="271"/>
      <c r="AL103" s="271"/>
      <c r="AM103" s="271"/>
      <c r="AN103" s="271"/>
      <c r="AO103" s="271"/>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row>
    <row r="104" spans="2:68" ht="15" customHeight="1" x14ac:dyDescent="0.25">
      <c r="B104" s="311"/>
      <c r="C104" s="311"/>
      <c r="D104" s="412"/>
      <c r="E104" s="412"/>
      <c r="F104" s="412"/>
      <c r="G104" s="412"/>
      <c r="H104" s="412"/>
      <c r="I104" s="311"/>
      <c r="J104" s="311"/>
      <c r="K104" s="412"/>
      <c r="L104" s="412"/>
      <c r="M104" s="412"/>
      <c r="N104" s="412"/>
      <c r="O104" s="412"/>
      <c r="P104" s="311"/>
      <c r="Q104" s="311"/>
      <c r="R104" s="152" t="s">
        <v>43</v>
      </c>
      <c r="S104" s="153"/>
      <c r="T104" s="153"/>
      <c r="U104" s="153"/>
      <c r="V104" s="154"/>
      <c r="W104" s="419" t="s">
        <v>44</v>
      </c>
      <c r="X104" s="419"/>
      <c r="Y104" s="419"/>
      <c r="Z104" s="419"/>
      <c r="AA104" s="419"/>
      <c r="AB104" s="419"/>
      <c r="AC104" s="419"/>
      <c r="AE104" s="267"/>
      <c r="AF104" s="267"/>
      <c r="AG104" s="267"/>
      <c r="AH104" s="271"/>
      <c r="AI104" s="271"/>
      <c r="AJ104" s="271"/>
      <c r="AK104" s="271"/>
      <c r="AL104" s="271"/>
      <c r="AM104" s="271"/>
      <c r="AN104" s="271"/>
      <c r="AO104" s="271"/>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row>
    <row r="105" spans="2:68" ht="15" customHeight="1" x14ac:dyDescent="0.25">
      <c r="B105" s="416" t="s">
        <v>396</v>
      </c>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8"/>
      <c r="AE105" s="267"/>
      <c r="AF105" s="267"/>
      <c r="AG105" s="267"/>
      <c r="AH105" s="267"/>
      <c r="AI105" s="269"/>
      <c r="AJ105" s="269"/>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row>
    <row r="106" spans="2:68" ht="15" customHeight="1" x14ac:dyDescent="0.25">
      <c r="B106" s="317" t="s">
        <v>176</v>
      </c>
      <c r="C106" s="326"/>
      <c r="D106" s="326"/>
      <c r="E106" s="318"/>
      <c r="F106" s="317" t="s">
        <v>404</v>
      </c>
      <c r="G106" s="326"/>
      <c r="H106" s="326"/>
      <c r="I106" s="326"/>
      <c r="J106" s="326"/>
      <c r="K106" s="326"/>
      <c r="L106" s="339" t="s">
        <v>399</v>
      </c>
      <c r="M106" s="339"/>
      <c r="N106" s="317" t="s">
        <v>456</v>
      </c>
      <c r="O106" s="326"/>
      <c r="P106" s="326"/>
      <c r="Q106" s="326"/>
      <c r="R106" s="326"/>
      <c r="S106" s="326"/>
      <c r="T106" s="339" t="s">
        <v>399</v>
      </c>
      <c r="U106" s="339"/>
      <c r="V106" s="317" t="s">
        <v>458</v>
      </c>
      <c r="W106" s="326"/>
      <c r="X106" s="326"/>
      <c r="Y106" s="326"/>
      <c r="Z106" s="326"/>
      <c r="AA106" s="326"/>
      <c r="AB106" s="339" t="s">
        <v>399</v>
      </c>
      <c r="AC106" s="339"/>
      <c r="AE106" s="267"/>
      <c r="AF106" s="267"/>
      <c r="AG106" s="267"/>
      <c r="AH106" s="267"/>
      <c r="AI106" s="266"/>
      <c r="AJ106" s="266"/>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row>
    <row r="107" spans="2:68" ht="15" customHeight="1" x14ac:dyDescent="0.25">
      <c r="B107" s="312" t="s">
        <v>42</v>
      </c>
      <c r="C107" s="312"/>
      <c r="D107" s="312"/>
      <c r="E107" s="312"/>
      <c r="F107" s="313" t="s">
        <v>454</v>
      </c>
      <c r="G107" s="313"/>
      <c r="H107" s="313"/>
      <c r="I107" s="313"/>
      <c r="J107" s="313"/>
      <c r="K107" s="313"/>
      <c r="L107" s="314"/>
      <c r="M107" s="311"/>
      <c r="N107" s="337" t="s">
        <v>457</v>
      </c>
      <c r="O107" s="338"/>
      <c r="P107" s="338"/>
      <c r="Q107" s="338"/>
      <c r="R107" s="338"/>
      <c r="S107" s="338"/>
      <c r="T107" s="314"/>
      <c r="U107" s="311"/>
      <c r="V107" s="315" t="s">
        <v>459</v>
      </c>
      <c r="W107" s="316"/>
      <c r="X107" s="316"/>
      <c r="Y107" s="316"/>
      <c r="Z107" s="316"/>
      <c r="AA107" s="316"/>
      <c r="AB107" s="314"/>
      <c r="AC107" s="311"/>
      <c r="AE107" s="267"/>
      <c r="AF107" s="267"/>
      <c r="AG107" s="267"/>
      <c r="AH107" s="267"/>
      <c r="AI107" s="266"/>
      <c r="AJ107" s="266"/>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row>
    <row r="108" spans="2:68" ht="15" customHeight="1" x14ac:dyDescent="0.25">
      <c r="B108" s="312" t="s">
        <v>453</v>
      </c>
      <c r="C108" s="312"/>
      <c r="D108" s="312"/>
      <c r="E108" s="312"/>
      <c r="F108" s="313" t="s">
        <v>455</v>
      </c>
      <c r="G108" s="313"/>
      <c r="H108" s="313"/>
      <c r="I108" s="313"/>
      <c r="J108" s="313"/>
      <c r="K108" s="313"/>
      <c r="L108" s="314"/>
      <c r="M108" s="311"/>
      <c r="N108" s="315" t="s">
        <v>460</v>
      </c>
      <c r="O108" s="316"/>
      <c r="P108" s="316"/>
      <c r="Q108" s="316"/>
      <c r="R108" s="316"/>
      <c r="S108" s="316"/>
      <c r="T108" s="314"/>
      <c r="U108" s="311"/>
      <c r="V108" s="315" t="s">
        <v>459</v>
      </c>
      <c r="W108" s="316"/>
      <c r="X108" s="316"/>
      <c r="Y108" s="316"/>
      <c r="Z108" s="316"/>
      <c r="AA108" s="316"/>
      <c r="AB108" s="314"/>
      <c r="AC108" s="311"/>
      <c r="AE108" s="267"/>
      <c r="AF108" s="267"/>
      <c r="AG108" s="267"/>
      <c r="AH108" s="267"/>
      <c r="AI108" s="266"/>
      <c r="AJ108" s="266"/>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row>
    <row r="109" spans="2:68" ht="15" customHeight="1" x14ac:dyDescent="0.25">
      <c r="B109" s="312" t="s">
        <v>463</v>
      </c>
      <c r="C109" s="312"/>
      <c r="D109" s="312"/>
      <c r="E109" s="312"/>
      <c r="F109" s="313" t="s">
        <v>464</v>
      </c>
      <c r="G109" s="313"/>
      <c r="H109" s="313"/>
      <c r="I109" s="313"/>
      <c r="J109" s="313"/>
      <c r="K109" s="313"/>
      <c r="L109" s="314"/>
      <c r="M109" s="311"/>
      <c r="N109" s="315" t="s">
        <v>466</v>
      </c>
      <c r="O109" s="316"/>
      <c r="P109" s="316"/>
      <c r="Q109" s="316"/>
      <c r="R109" s="316"/>
      <c r="S109" s="316"/>
      <c r="T109" s="314"/>
      <c r="U109" s="311"/>
      <c r="V109" s="315" t="s">
        <v>467</v>
      </c>
      <c r="W109" s="316"/>
      <c r="X109" s="316"/>
      <c r="Y109" s="316"/>
      <c r="Z109" s="316"/>
      <c r="AA109" s="316"/>
      <c r="AB109" s="314"/>
      <c r="AC109" s="311"/>
      <c r="AE109" s="267"/>
      <c r="AF109" s="267"/>
      <c r="AG109" s="267"/>
      <c r="AH109" s="267"/>
      <c r="AI109" s="266"/>
      <c r="AJ109" s="266"/>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row>
    <row r="110" spans="2:68" ht="15" customHeight="1" x14ac:dyDescent="0.25">
      <c r="B110" s="312" t="s">
        <v>471</v>
      </c>
      <c r="C110" s="312"/>
      <c r="D110" s="312"/>
      <c r="E110" s="312"/>
      <c r="F110" s="313" t="s">
        <v>472</v>
      </c>
      <c r="G110" s="313"/>
      <c r="H110" s="313"/>
      <c r="I110" s="313"/>
      <c r="J110" s="313"/>
      <c r="K110" s="313"/>
      <c r="L110" s="314"/>
      <c r="M110" s="311"/>
      <c r="N110" s="315" t="s">
        <v>473</v>
      </c>
      <c r="O110" s="316"/>
      <c r="P110" s="316"/>
      <c r="Q110" s="316"/>
      <c r="R110" s="316"/>
      <c r="S110" s="316"/>
      <c r="T110" s="314"/>
      <c r="U110" s="311"/>
      <c r="V110" s="315" t="s">
        <v>474</v>
      </c>
      <c r="W110" s="316"/>
      <c r="X110" s="316"/>
      <c r="Y110" s="316"/>
      <c r="Z110" s="316"/>
      <c r="AA110" s="316"/>
      <c r="AB110" s="314"/>
      <c r="AC110" s="311"/>
      <c r="AE110" s="267"/>
      <c r="AF110" s="267"/>
      <c r="AG110" s="267"/>
      <c r="AH110" s="267"/>
      <c r="AI110" s="266"/>
      <c r="AJ110" s="266"/>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row>
    <row r="111" spans="2:68" ht="15" customHeight="1" x14ac:dyDescent="0.25">
      <c r="B111" s="312"/>
      <c r="C111" s="312"/>
      <c r="D111" s="312"/>
      <c r="E111" s="312"/>
      <c r="F111" s="313"/>
      <c r="G111" s="313"/>
      <c r="H111" s="313"/>
      <c r="I111" s="313"/>
      <c r="J111" s="313"/>
      <c r="K111" s="313"/>
      <c r="L111" s="311"/>
      <c r="M111" s="311"/>
      <c r="N111" s="310"/>
      <c r="O111" s="310"/>
      <c r="P111" s="310"/>
      <c r="Q111" s="310"/>
      <c r="R111" s="310"/>
      <c r="S111" s="310"/>
      <c r="T111" s="311"/>
      <c r="U111" s="311"/>
      <c r="V111" s="310"/>
      <c r="W111" s="310"/>
      <c r="X111" s="310"/>
      <c r="Y111" s="310"/>
      <c r="Z111" s="310"/>
      <c r="AA111" s="310"/>
      <c r="AB111" s="311"/>
      <c r="AC111" s="311"/>
      <c r="AE111" s="267"/>
      <c r="AF111" s="267"/>
      <c r="AG111" s="267"/>
      <c r="AH111" s="267"/>
      <c r="AI111" s="266"/>
      <c r="AJ111" s="266"/>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row>
    <row r="112" spans="2:68" ht="15" customHeight="1" x14ac:dyDescent="0.25">
      <c r="B112" s="312"/>
      <c r="C112" s="312"/>
      <c r="D112" s="312"/>
      <c r="E112" s="312"/>
      <c r="F112" s="313"/>
      <c r="G112" s="313"/>
      <c r="H112" s="313"/>
      <c r="I112" s="313"/>
      <c r="J112" s="313"/>
      <c r="K112" s="313"/>
      <c r="L112" s="311"/>
      <c r="M112" s="311"/>
      <c r="N112" s="310"/>
      <c r="O112" s="310"/>
      <c r="P112" s="310"/>
      <c r="Q112" s="310"/>
      <c r="R112" s="310"/>
      <c r="S112" s="310"/>
      <c r="T112" s="311"/>
      <c r="U112" s="311"/>
      <c r="V112" s="310"/>
      <c r="W112" s="310"/>
      <c r="X112" s="310"/>
      <c r="Y112" s="310"/>
      <c r="Z112" s="310"/>
      <c r="AA112" s="310"/>
      <c r="AB112" s="311"/>
      <c r="AC112" s="311"/>
      <c r="AE112" s="267"/>
      <c r="AF112" s="267"/>
      <c r="AG112" s="267"/>
      <c r="AH112" s="267"/>
      <c r="AI112" s="266"/>
      <c r="AJ112" s="266"/>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row>
    <row r="113" spans="2:68" ht="15" customHeight="1" x14ac:dyDescent="0.25">
      <c r="B113" s="312"/>
      <c r="C113" s="312"/>
      <c r="D113" s="312"/>
      <c r="E113" s="312"/>
      <c r="F113" s="313"/>
      <c r="G113" s="313"/>
      <c r="H113" s="313"/>
      <c r="I113" s="313"/>
      <c r="J113" s="313"/>
      <c r="K113" s="313"/>
      <c r="L113" s="311"/>
      <c r="M113" s="311"/>
      <c r="N113" s="310"/>
      <c r="O113" s="310"/>
      <c r="P113" s="310"/>
      <c r="Q113" s="310"/>
      <c r="R113" s="310"/>
      <c r="S113" s="310"/>
      <c r="T113" s="311"/>
      <c r="U113" s="311"/>
      <c r="V113" s="310"/>
      <c r="W113" s="310"/>
      <c r="X113" s="310"/>
      <c r="Y113" s="310"/>
      <c r="Z113" s="310"/>
      <c r="AA113" s="310"/>
      <c r="AB113" s="311"/>
      <c r="AC113" s="311"/>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row>
    <row r="114" spans="2:68" ht="15" customHeight="1" x14ac:dyDescent="0.25">
      <c r="B114" s="347" t="s">
        <v>462</v>
      </c>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row>
    <row r="115" spans="2:68" ht="15" customHeight="1" x14ac:dyDescent="0.25">
      <c r="B115" s="317" t="s">
        <v>176</v>
      </c>
      <c r="C115" s="326"/>
      <c r="D115" s="326"/>
      <c r="E115" s="318"/>
      <c r="F115" s="339" t="s">
        <v>448</v>
      </c>
      <c r="G115" s="339"/>
      <c r="H115" s="339"/>
      <c r="I115" s="339"/>
      <c r="J115" s="339"/>
      <c r="K115" s="339"/>
      <c r="L115" s="339"/>
      <c r="M115" s="339"/>
      <c r="N115" s="339"/>
      <c r="O115" s="317" t="s">
        <v>447</v>
      </c>
      <c r="P115" s="326"/>
      <c r="Q115" s="326"/>
      <c r="R115" s="326"/>
      <c r="S115" s="326"/>
      <c r="T115" s="326"/>
      <c r="U115" s="318"/>
      <c r="V115" s="319" t="s">
        <v>445</v>
      </c>
      <c r="W115" s="320"/>
      <c r="X115" s="320"/>
      <c r="Y115" s="320"/>
      <c r="Z115" s="320"/>
      <c r="AA115" s="320"/>
      <c r="AB115" s="320"/>
      <c r="AC115" s="320"/>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row>
    <row r="116" spans="2:68" ht="15" customHeight="1" x14ac:dyDescent="0.25">
      <c r="B116" s="345" t="s">
        <v>42</v>
      </c>
      <c r="C116" s="345"/>
      <c r="D116" s="345"/>
      <c r="E116" s="346"/>
      <c r="F116" s="342" t="s">
        <v>446</v>
      </c>
      <c r="G116" s="343"/>
      <c r="H116" s="343"/>
      <c r="I116" s="343"/>
      <c r="J116" s="343"/>
      <c r="K116" s="343"/>
      <c r="L116" s="344"/>
      <c r="M116" s="341"/>
      <c r="N116" s="341"/>
      <c r="O116" s="340" t="s">
        <v>422</v>
      </c>
      <c r="P116" s="340"/>
      <c r="Q116" s="340"/>
      <c r="R116" s="340"/>
      <c r="S116" s="340"/>
      <c r="T116" s="340"/>
      <c r="U116" s="340"/>
      <c r="V116" s="311"/>
      <c r="W116" s="311"/>
      <c r="X116" s="311"/>
      <c r="Y116" s="311"/>
      <c r="Z116" s="311"/>
      <c r="AA116" s="311"/>
      <c r="AB116" s="311"/>
      <c r="AC116" s="311"/>
      <c r="AE116" s="267"/>
      <c r="AF116" s="267"/>
      <c r="AG116" s="272"/>
      <c r="AH116" s="272"/>
      <c r="AI116" s="272"/>
      <c r="AJ116" s="272"/>
      <c r="AK116" s="271"/>
      <c r="AL116" s="271"/>
      <c r="AM116" s="271"/>
      <c r="AN116" s="271"/>
      <c r="AO116" s="271"/>
      <c r="AP116" s="271"/>
      <c r="AQ116" s="271"/>
      <c r="AR116" s="271"/>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row>
    <row r="117" spans="2:68" ht="15" customHeight="1" x14ac:dyDescent="0.25">
      <c r="B117" s="345" t="s">
        <v>400</v>
      </c>
      <c r="C117" s="345"/>
      <c r="D117" s="345"/>
      <c r="E117" s="346"/>
      <c r="F117" s="342" t="s">
        <v>452</v>
      </c>
      <c r="G117" s="343"/>
      <c r="H117" s="343"/>
      <c r="I117" s="343"/>
      <c r="J117" s="343"/>
      <c r="K117" s="343"/>
      <c r="L117" s="344"/>
      <c r="M117" s="341"/>
      <c r="N117" s="341"/>
      <c r="O117" s="340" t="s">
        <v>422</v>
      </c>
      <c r="P117" s="340"/>
      <c r="Q117" s="340"/>
      <c r="R117" s="340"/>
      <c r="S117" s="340"/>
      <c r="T117" s="340"/>
      <c r="U117" s="340"/>
      <c r="V117" s="311"/>
      <c r="W117" s="311"/>
      <c r="X117" s="311"/>
      <c r="Y117" s="311"/>
      <c r="Z117" s="311"/>
      <c r="AA117" s="311"/>
      <c r="AB117" s="311"/>
      <c r="AC117" s="311"/>
      <c r="AE117" s="267"/>
      <c r="AF117" s="267"/>
      <c r="AG117" s="272"/>
      <c r="AH117" s="272"/>
      <c r="AI117" s="272"/>
      <c r="AJ117" s="272"/>
      <c r="AK117" s="271"/>
      <c r="AL117" s="271"/>
      <c r="AM117" s="271"/>
      <c r="AN117" s="271"/>
      <c r="AO117" s="271"/>
      <c r="AP117" s="271"/>
      <c r="AQ117" s="271"/>
      <c r="AR117" s="271"/>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row>
    <row r="118" spans="2:68" ht="15" customHeight="1" x14ac:dyDescent="0.25">
      <c r="B118" s="336" t="s">
        <v>67</v>
      </c>
      <c r="C118" s="336"/>
      <c r="D118" s="336"/>
      <c r="E118" s="336"/>
      <c r="F118" s="342" t="s">
        <v>446</v>
      </c>
      <c r="G118" s="343"/>
      <c r="H118" s="343"/>
      <c r="I118" s="343"/>
      <c r="J118" s="343"/>
      <c r="K118" s="343"/>
      <c r="L118" s="344"/>
      <c r="M118" s="341"/>
      <c r="N118" s="341"/>
      <c r="O118" s="340" t="s">
        <v>422</v>
      </c>
      <c r="P118" s="340"/>
      <c r="Q118" s="340"/>
      <c r="R118" s="340"/>
      <c r="S118" s="340"/>
      <c r="T118" s="340"/>
      <c r="U118" s="340"/>
      <c r="V118" s="311"/>
      <c r="W118" s="311"/>
      <c r="X118" s="311"/>
      <c r="Y118" s="311"/>
      <c r="Z118" s="311"/>
      <c r="AA118" s="311"/>
      <c r="AB118" s="311"/>
      <c r="AC118" s="311"/>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row>
    <row r="119" spans="2:68" ht="15" customHeight="1" x14ac:dyDescent="0.25">
      <c r="B119" s="335" t="s">
        <v>449</v>
      </c>
      <c r="C119" s="335"/>
      <c r="D119" s="335"/>
      <c r="E119" s="335"/>
      <c r="F119" s="342" t="s">
        <v>461</v>
      </c>
      <c r="G119" s="343"/>
      <c r="H119" s="343"/>
      <c r="I119" s="343"/>
      <c r="J119" s="343"/>
      <c r="K119" s="343"/>
      <c r="L119" s="344"/>
      <c r="M119" s="341"/>
      <c r="N119" s="341"/>
      <c r="O119" s="342" t="s">
        <v>423</v>
      </c>
      <c r="P119" s="343"/>
      <c r="Q119" s="343"/>
      <c r="R119" s="343"/>
      <c r="S119" s="343"/>
      <c r="T119" s="343"/>
      <c r="U119" s="344"/>
      <c r="V119" s="311"/>
      <c r="W119" s="311"/>
      <c r="X119" s="311"/>
      <c r="Y119" s="311"/>
      <c r="Z119" s="311"/>
      <c r="AA119" s="311"/>
      <c r="AB119" s="311"/>
      <c r="AC119" s="311"/>
      <c r="AE119" s="267"/>
      <c r="AF119" s="267"/>
      <c r="AG119" s="269"/>
      <c r="AH119" s="269"/>
      <c r="AI119" s="269"/>
      <c r="AJ119" s="269"/>
      <c r="AK119" s="269"/>
      <c r="AL119" s="269"/>
      <c r="AM119" s="269"/>
      <c r="AN119" s="269"/>
      <c r="AO119" s="269"/>
      <c r="AP119" s="269"/>
      <c r="AQ119" s="269"/>
      <c r="AR119" s="269"/>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row>
    <row r="120" spans="2:68" ht="15" customHeight="1" x14ac:dyDescent="0.25">
      <c r="B120" s="345" t="s">
        <v>401</v>
      </c>
      <c r="C120" s="345"/>
      <c r="D120" s="345"/>
      <c r="E120" s="346"/>
      <c r="F120" s="342" t="s">
        <v>461</v>
      </c>
      <c r="G120" s="343"/>
      <c r="H120" s="343"/>
      <c r="I120" s="343"/>
      <c r="J120" s="343"/>
      <c r="K120" s="343"/>
      <c r="L120" s="344"/>
      <c r="M120" s="341"/>
      <c r="N120" s="341"/>
      <c r="O120" s="342" t="s">
        <v>423</v>
      </c>
      <c r="P120" s="343"/>
      <c r="Q120" s="343"/>
      <c r="R120" s="343"/>
      <c r="S120" s="343"/>
      <c r="T120" s="343"/>
      <c r="U120" s="344"/>
      <c r="V120" s="311"/>
      <c r="W120" s="311"/>
      <c r="X120" s="311"/>
      <c r="Y120" s="311"/>
      <c r="Z120" s="311"/>
      <c r="AA120" s="311"/>
      <c r="AB120" s="311"/>
      <c r="AC120" s="311"/>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row>
    <row r="121" spans="2:68" ht="15" customHeight="1" x14ac:dyDescent="0.25">
      <c r="B121" s="345" t="s">
        <v>402</v>
      </c>
      <c r="C121" s="345"/>
      <c r="D121" s="345"/>
      <c r="E121" s="346"/>
      <c r="F121" s="342" t="s">
        <v>461</v>
      </c>
      <c r="G121" s="343"/>
      <c r="H121" s="343"/>
      <c r="I121" s="343"/>
      <c r="J121" s="343"/>
      <c r="K121" s="343"/>
      <c r="L121" s="344"/>
      <c r="M121" s="341"/>
      <c r="N121" s="341"/>
      <c r="O121" s="342" t="s">
        <v>423</v>
      </c>
      <c r="P121" s="343"/>
      <c r="Q121" s="343"/>
      <c r="R121" s="343"/>
      <c r="S121" s="343"/>
      <c r="T121" s="343"/>
      <c r="U121" s="344"/>
      <c r="V121" s="311"/>
      <c r="W121" s="311"/>
      <c r="X121" s="311"/>
      <c r="Y121" s="311"/>
      <c r="Z121" s="311"/>
      <c r="AA121" s="311"/>
      <c r="AB121" s="311"/>
      <c r="AC121" s="311"/>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row>
    <row r="122" spans="2:68" ht="15" customHeight="1" x14ac:dyDescent="0.25">
      <c r="B122" s="336" t="s">
        <v>450</v>
      </c>
      <c r="C122" s="336"/>
      <c r="D122" s="336"/>
      <c r="E122" s="336"/>
      <c r="F122" s="342" t="s">
        <v>461</v>
      </c>
      <c r="G122" s="343"/>
      <c r="H122" s="343"/>
      <c r="I122" s="343"/>
      <c r="J122" s="343"/>
      <c r="K122" s="343"/>
      <c r="L122" s="344"/>
      <c r="M122" s="341"/>
      <c r="N122" s="341"/>
      <c r="O122" s="342" t="s">
        <v>423</v>
      </c>
      <c r="P122" s="343"/>
      <c r="Q122" s="343"/>
      <c r="R122" s="343"/>
      <c r="S122" s="343"/>
      <c r="T122" s="343"/>
      <c r="U122" s="344"/>
      <c r="V122" s="311"/>
      <c r="W122" s="311"/>
      <c r="X122" s="311"/>
      <c r="Y122" s="311"/>
      <c r="Z122" s="311"/>
      <c r="AA122" s="311"/>
      <c r="AB122" s="311"/>
      <c r="AC122" s="311"/>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row>
    <row r="123" spans="2:68" ht="15" customHeight="1" x14ac:dyDescent="0.25">
      <c r="B123" s="336" t="s">
        <v>451</v>
      </c>
      <c r="C123" s="336"/>
      <c r="D123" s="336"/>
      <c r="E123" s="336"/>
      <c r="F123" s="342" t="s">
        <v>461</v>
      </c>
      <c r="G123" s="343"/>
      <c r="H123" s="343"/>
      <c r="I123" s="343"/>
      <c r="J123" s="343"/>
      <c r="K123" s="343"/>
      <c r="L123" s="344"/>
      <c r="M123" s="341"/>
      <c r="N123" s="341"/>
      <c r="O123" s="342" t="s">
        <v>424</v>
      </c>
      <c r="P123" s="343"/>
      <c r="Q123" s="343"/>
      <c r="R123" s="343"/>
      <c r="S123" s="343"/>
      <c r="T123" s="343"/>
      <c r="U123" s="344"/>
      <c r="V123" s="311"/>
      <c r="W123" s="311"/>
      <c r="X123" s="311"/>
      <c r="Y123" s="311"/>
      <c r="Z123" s="311"/>
      <c r="AA123" s="311"/>
      <c r="AB123" s="311"/>
      <c r="AC123" s="311"/>
      <c r="AE123" s="267"/>
      <c r="AF123" s="267"/>
      <c r="AG123" s="267"/>
      <c r="AH123" s="267"/>
      <c r="AI123" s="271"/>
      <c r="AJ123" s="271"/>
      <c r="AK123" s="271"/>
      <c r="AL123" s="271"/>
      <c r="AM123" s="271"/>
      <c r="AN123" s="271"/>
      <c r="AO123" s="271"/>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row>
    <row r="124" spans="2:68" ht="15" customHeight="1" x14ac:dyDescent="0.25">
      <c r="B124" s="331"/>
      <c r="C124" s="332"/>
      <c r="D124" s="332"/>
      <c r="E124" s="333"/>
      <c r="F124" s="342"/>
      <c r="G124" s="343"/>
      <c r="H124" s="343"/>
      <c r="I124" s="343"/>
      <c r="J124" s="343"/>
      <c r="K124" s="343"/>
      <c r="L124" s="344"/>
      <c r="M124" s="341"/>
      <c r="N124" s="341"/>
      <c r="O124" s="342"/>
      <c r="P124" s="343"/>
      <c r="Q124" s="343"/>
      <c r="R124" s="343"/>
      <c r="S124" s="343"/>
      <c r="T124" s="343"/>
      <c r="U124" s="344"/>
      <c r="V124" s="311"/>
      <c r="W124" s="311"/>
      <c r="X124" s="311"/>
      <c r="Y124" s="311"/>
      <c r="Z124" s="311"/>
      <c r="AA124" s="311"/>
      <c r="AB124" s="311"/>
      <c r="AC124" s="311"/>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row>
    <row r="125" spans="2:68" ht="15" customHeight="1" x14ac:dyDescent="0.25">
      <c r="B125" s="331"/>
      <c r="C125" s="332"/>
      <c r="D125" s="332"/>
      <c r="E125" s="333"/>
      <c r="F125" s="342"/>
      <c r="G125" s="343"/>
      <c r="H125" s="343"/>
      <c r="I125" s="343"/>
      <c r="J125" s="343"/>
      <c r="K125" s="343"/>
      <c r="L125" s="344"/>
      <c r="M125" s="341"/>
      <c r="N125" s="341"/>
      <c r="O125" s="342"/>
      <c r="P125" s="343"/>
      <c r="Q125" s="343"/>
      <c r="R125" s="343"/>
      <c r="S125" s="343"/>
      <c r="T125" s="343"/>
      <c r="U125" s="344"/>
      <c r="V125" s="311"/>
      <c r="W125" s="311"/>
      <c r="X125" s="311"/>
      <c r="Y125" s="311"/>
      <c r="Z125" s="311"/>
      <c r="AA125" s="311"/>
      <c r="AB125" s="311"/>
      <c r="AC125" s="311"/>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row>
    <row r="126" spans="2:68" ht="15" customHeight="1" x14ac:dyDescent="0.25">
      <c r="B126" s="331"/>
      <c r="C126" s="332"/>
      <c r="D126" s="332"/>
      <c r="E126" s="333"/>
      <c r="F126" s="342"/>
      <c r="G126" s="343"/>
      <c r="H126" s="343"/>
      <c r="I126" s="343"/>
      <c r="J126" s="343"/>
      <c r="K126" s="343"/>
      <c r="L126" s="344"/>
      <c r="M126" s="341"/>
      <c r="N126" s="341"/>
      <c r="O126" s="342"/>
      <c r="P126" s="343"/>
      <c r="Q126" s="343"/>
      <c r="R126" s="343"/>
      <c r="S126" s="343"/>
      <c r="T126" s="343"/>
      <c r="U126" s="344"/>
      <c r="V126" s="311"/>
      <c r="W126" s="311"/>
      <c r="X126" s="311"/>
      <c r="Y126" s="311"/>
      <c r="Z126" s="311"/>
      <c r="AA126" s="311"/>
      <c r="AB126" s="311"/>
      <c r="AC126" s="311"/>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row>
    <row r="127" spans="2:68" ht="15" customHeight="1" x14ac:dyDescent="0.25">
      <c r="B127" s="334"/>
      <c r="C127" s="334"/>
      <c r="D127" s="334"/>
      <c r="E127" s="334"/>
      <c r="F127" s="340"/>
      <c r="G127" s="340"/>
      <c r="H127" s="340"/>
      <c r="I127" s="340"/>
      <c r="J127" s="340"/>
      <c r="K127" s="340"/>
      <c r="L127" s="340"/>
      <c r="M127" s="341"/>
      <c r="N127" s="341"/>
      <c r="O127" s="340"/>
      <c r="P127" s="340"/>
      <c r="Q127" s="340"/>
      <c r="R127" s="340"/>
      <c r="S127" s="340"/>
      <c r="T127" s="340"/>
      <c r="U127" s="340"/>
      <c r="V127" s="311"/>
      <c r="W127" s="311"/>
      <c r="X127" s="311"/>
      <c r="Y127" s="311"/>
      <c r="Z127" s="311"/>
      <c r="AA127" s="311"/>
      <c r="AB127" s="311"/>
      <c r="AC127" s="311"/>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row>
    <row r="128" spans="2:68" ht="15" customHeight="1" x14ac:dyDescent="0.25">
      <c r="B128" s="347" t="s">
        <v>470</v>
      </c>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row>
    <row r="129" spans="1:68" ht="15" customHeight="1" x14ac:dyDescent="0.25">
      <c r="B129" s="317" t="s">
        <v>176</v>
      </c>
      <c r="C129" s="326"/>
      <c r="D129" s="326"/>
      <c r="E129" s="318"/>
      <c r="F129" s="317" t="s">
        <v>399</v>
      </c>
      <c r="G129" s="318"/>
      <c r="H129" s="319" t="s">
        <v>445</v>
      </c>
      <c r="I129" s="320"/>
      <c r="J129" s="320"/>
      <c r="K129" s="320"/>
      <c r="L129" s="320"/>
      <c r="M129" s="320"/>
      <c r="N129" s="320"/>
      <c r="O129" s="320"/>
      <c r="P129" s="317" t="s">
        <v>176</v>
      </c>
      <c r="Q129" s="326"/>
      <c r="R129" s="326"/>
      <c r="S129" s="318"/>
      <c r="T129" s="317" t="s">
        <v>399</v>
      </c>
      <c r="U129" s="318"/>
      <c r="V129" s="319" t="s">
        <v>445</v>
      </c>
      <c r="W129" s="320"/>
      <c r="X129" s="320"/>
      <c r="Y129" s="320"/>
      <c r="Z129" s="320"/>
      <c r="AA129" s="320"/>
      <c r="AB129" s="320"/>
      <c r="AC129" s="320"/>
      <c r="AE129" s="267"/>
      <c r="AF129" s="267"/>
      <c r="AG129" s="271"/>
      <c r="AH129" s="271"/>
      <c r="AI129" s="271"/>
      <c r="AJ129" s="271"/>
      <c r="AK129" s="271"/>
      <c r="AL129" s="271"/>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row>
    <row r="130" spans="1:68" ht="15" customHeight="1" x14ac:dyDescent="0.25">
      <c r="B130" s="329" t="s">
        <v>57</v>
      </c>
      <c r="C130" s="329"/>
      <c r="D130" s="329"/>
      <c r="E130" s="329"/>
      <c r="F130" s="327" t="s">
        <v>468</v>
      </c>
      <c r="G130" s="328"/>
      <c r="H130" s="330"/>
      <c r="I130" s="330"/>
      <c r="J130" s="330"/>
      <c r="K130" s="330"/>
      <c r="L130" s="311"/>
      <c r="M130" s="311"/>
      <c r="N130" s="311"/>
      <c r="O130" s="311"/>
      <c r="P130" s="329"/>
      <c r="Q130" s="329"/>
      <c r="R130" s="329"/>
      <c r="S130" s="329"/>
      <c r="T130" s="327" t="s">
        <v>468</v>
      </c>
      <c r="U130" s="328"/>
      <c r="V130" s="330"/>
      <c r="W130" s="330"/>
      <c r="X130" s="330"/>
      <c r="Y130" s="330"/>
      <c r="Z130" s="311"/>
      <c r="AA130" s="311"/>
      <c r="AB130" s="311"/>
      <c r="AC130" s="311"/>
      <c r="AE130" s="267"/>
      <c r="AF130" s="267"/>
      <c r="AG130" s="271"/>
      <c r="AH130" s="271"/>
      <c r="AI130" s="271"/>
      <c r="AJ130" s="271"/>
      <c r="AK130" s="271"/>
      <c r="AL130" s="271"/>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row>
    <row r="131" spans="1:68" ht="15" customHeight="1" x14ac:dyDescent="0.25">
      <c r="B131" s="348" t="s">
        <v>403</v>
      </c>
      <c r="C131" s="348"/>
      <c r="D131" s="348"/>
      <c r="E131" s="348"/>
      <c r="F131" s="327" t="s">
        <v>468</v>
      </c>
      <c r="G131" s="328"/>
      <c r="H131" s="330"/>
      <c r="I131" s="330"/>
      <c r="J131" s="330"/>
      <c r="K131" s="330"/>
      <c r="L131" s="311"/>
      <c r="M131" s="311"/>
      <c r="N131" s="311"/>
      <c r="O131" s="311"/>
      <c r="P131" s="348"/>
      <c r="Q131" s="348"/>
      <c r="R131" s="348"/>
      <c r="S131" s="348"/>
      <c r="T131" s="327" t="s">
        <v>468</v>
      </c>
      <c r="U131" s="328"/>
      <c r="V131" s="330"/>
      <c r="W131" s="330"/>
      <c r="X131" s="330"/>
      <c r="Y131" s="330"/>
      <c r="Z131" s="311"/>
      <c r="AA131" s="311"/>
      <c r="AB131" s="311"/>
      <c r="AC131" s="311"/>
      <c r="AE131" s="267"/>
      <c r="AF131" s="267"/>
      <c r="AG131" s="271"/>
      <c r="AH131" s="271"/>
      <c r="AI131" s="271"/>
      <c r="AJ131" s="271"/>
      <c r="AK131" s="271"/>
      <c r="AL131" s="271"/>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row>
    <row r="132" spans="1:68" ht="15" customHeight="1" x14ac:dyDescent="0.25">
      <c r="B132" s="348" t="s">
        <v>405</v>
      </c>
      <c r="C132" s="348"/>
      <c r="D132" s="348"/>
      <c r="E132" s="348"/>
      <c r="F132" s="327" t="s">
        <v>468</v>
      </c>
      <c r="G132" s="328"/>
      <c r="H132" s="330"/>
      <c r="I132" s="330"/>
      <c r="J132" s="330"/>
      <c r="K132" s="330"/>
      <c r="L132" s="311"/>
      <c r="M132" s="311"/>
      <c r="N132" s="311"/>
      <c r="O132" s="311"/>
      <c r="P132" s="348"/>
      <c r="Q132" s="348"/>
      <c r="R132" s="348"/>
      <c r="S132" s="348"/>
      <c r="T132" s="327" t="s">
        <v>468</v>
      </c>
      <c r="U132" s="328"/>
      <c r="V132" s="330"/>
      <c r="W132" s="330"/>
      <c r="X132" s="330"/>
      <c r="Y132" s="330"/>
      <c r="Z132" s="311"/>
      <c r="AA132" s="311"/>
      <c r="AB132" s="311"/>
      <c r="AC132" s="311"/>
      <c r="AE132" s="267"/>
      <c r="AF132" s="267"/>
      <c r="AG132" s="271"/>
      <c r="AH132" s="271"/>
      <c r="AI132" s="271"/>
      <c r="AJ132" s="271"/>
      <c r="AK132" s="271"/>
      <c r="AL132" s="271"/>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row>
    <row r="133" spans="1:68" ht="15" customHeight="1" x14ac:dyDescent="0.25">
      <c r="B133" s="348" t="s">
        <v>58</v>
      </c>
      <c r="C133" s="348"/>
      <c r="D133" s="348"/>
      <c r="E133" s="348"/>
      <c r="F133" s="327" t="s">
        <v>468</v>
      </c>
      <c r="G133" s="328"/>
      <c r="H133" s="330"/>
      <c r="I133" s="330"/>
      <c r="J133" s="330"/>
      <c r="K133" s="330"/>
      <c r="L133" s="311"/>
      <c r="M133" s="311"/>
      <c r="N133" s="311"/>
      <c r="O133" s="311"/>
      <c r="P133" s="348"/>
      <c r="Q133" s="348"/>
      <c r="R133" s="348"/>
      <c r="S133" s="348"/>
      <c r="T133" s="327" t="s">
        <v>468</v>
      </c>
      <c r="U133" s="328"/>
      <c r="V133" s="330"/>
      <c r="W133" s="330"/>
      <c r="X133" s="330"/>
      <c r="Y133" s="330"/>
      <c r="Z133" s="311"/>
      <c r="AA133" s="311"/>
      <c r="AB133" s="311"/>
      <c r="AC133" s="311"/>
      <c r="AE133" s="267"/>
      <c r="AF133" s="267"/>
      <c r="AG133" s="271"/>
      <c r="AH133" s="271"/>
      <c r="AI133" s="271"/>
      <c r="AJ133" s="271"/>
      <c r="AK133" s="271"/>
      <c r="AL133" s="271"/>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row>
    <row r="134" spans="1:68" ht="15" customHeight="1" x14ac:dyDescent="0.25">
      <c r="B134" s="334"/>
      <c r="C134" s="334"/>
      <c r="D134" s="334"/>
      <c r="E134" s="334"/>
      <c r="F134" s="327" t="s">
        <v>468</v>
      </c>
      <c r="G134" s="328"/>
      <c r="H134" s="330"/>
      <c r="I134" s="330"/>
      <c r="J134" s="330"/>
      <c r="K134" s="330"/>
      <c r="L134" s="311"/>
      <c r="M134" s="311"/>
      <c r="N134" s="311"/>
      <c r="O134" s="311"/>
      <c r="P134" s="334"/>
      <c r="Q134" s="334"/>
      <c r="R134" s="334"/>
      <c r="S134" s="334"/>
      <c r="T134" s="327" t="s">
        <v>468</v>
      </c>
      <c r="U134" s="328"/>
      <c r="V134" s="330"/>
      <c r="W134" s="330"/>
      <c r="X134" s="330"/>
      <c r="Y134" s="330"/>
      <c r="Z134" s="311"/>
      <c r="AA134" s="311"/>
      <c r="AB134" s="311"/>
      <c r="AC134" s="311"/>
      <c r="AE134" s="267"/>
      <c r="AF134" s="267"/>
      <c r="AG134" s="271"/>
      <c r="AH134" s="271"/>
      <c r="AI134" s="271"/>
      <c r="AJ134" s="271"/>
      <c r="AK134" s="271"/>
      <c r="AL134" s="271"/>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row>
    <row r="135" spans="1:68" ht="15" customHeight="1" x14ac:dyDescent="0.25">
      <c r="B135" s="348" t="s">
        <v>406</v>
      </c>
      <c r="C135" s="348"/>
      <c r="D135" s="348"/>
      <c r="E135" s="348"/>
      <c r="F135" s="327" t="s">
        <v>469</v>
      </c>
      <c r="G135" s="328"/>
      <c r="H135" s="330"/>
      <c r="I135" s="330"/>
      <c r="J135" s="330"/>
      <c r="K135" s="330"/>
      <c r="L135" s="349"/>
      <c r="M135" s="349"/>
      <c r="N135" s="311"/>
      <c r="O135" s="311"/>
      <c r="P135" s="348"/>
      <c r="Q135" s="348"/>
      <c r="R135" s="348"/>
      <c r="S135" s="348"/>
      <c r="T135" s="327" t="s">
        <v>468</v>
      </c>
      <c r="U135" s="328"/>
      <c r="V135" s="330"/>
      <c r="W135" s="330"/>
      <c r="X135" s="330"/>
      <c r="Y135" s="330"/>
      <c r="Z135" s="349"/>
      <c r="AA135" s="349"/>
      <c r="AB135" s="311"/>
      <c r="AC135" s="311"/>
      <c r="AE135" s="267"/>
      <c r="AF135" s="267"/>
      <c r="AG135" s="271"/>
      <c r="AH135" s="271"/>
      <c r="AI135" s="271"/>
      <c r="AJ135" s="271"/>
      <c r="AK135" s="271"/>
      <c r="AL135" s="271"/>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row>
    <row r="136" spans="1:68" ht="15" customHeight="1" x14ac:dyDescent="0.25">
      <c r="B136" s="423" t="s">
        <v>407</v>
      </c>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4"/>
      <c r="Z136" s="424"/>
      <c r="AA136" s="424"/>
      <c r="AB136" s="424"/>
      <c r="AC136" s="425"/>
      <c r="AE136" s="267"/>
      <c r="AF136" s="267"/>
      <c r="AG136" s="271"/>
      <c r="AH136" s="271"/>
      <c r="AI136" s="271"/>
      <c r="AJ136" s="271"/>
      <c r="AK136" s="271"/>
      <c r="AL136" s="271"/>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row>
    <row r="137" spans="1:68" ht="15" customHeight="1" x14ac:dyDescent="0.25">
      <c r="A137" s="149"/>
      <c r="B137" s="317" t="s">
        <v>408</v>
      </c>
      <c r="C137" s="326"/>
      <c r="D137" s="319" t="s">
        <v>426</v>
      </c>
      <c r="E137" s="320"/>
      <c r="F137" s="426" t="s">
        <v>436</v>
      </c>
      <c r="G137" s="426"/>
      <c r="H137" s="426"/>
      <c r="I137" s="427" t="s">
        <v>445</v>
      </c>
      <c r="J137" s="428"/>
      <c r="K137" s="428"/>
      <c r="L137" s="428"/>
      <c r="M137" s="428"/>
      <c r="N137" s="428"/>
      <c r="O137" s="428"/>
      <c r="P137" s="428"/>
      <c r="Q137" s="319" t="s">
        <v>426</v>
      </c>
      <c r="R137" s="320"/>
      <c r="S137" s="426" t="s">
        <v>436</v>
      </c>
      <c r="T137" s="426"/>
      <c r="U137" s="426"/>
      <c r="V137" s="427" t="s">
        <v>445</v>
      </c>
      <c r="W137" s="428"/>
      <c r="X137" s="428"/>
      <c r="Y137" s="428"/>
      <c r="Z137" s="428"/>
      <c r="AA137" s="428"/>
      <c r="AB137" s="428"/>
      <c r="AC137" s="428"/>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row>
    <row r="138" spans="1:68" ht="15" customHeight="1" x14ac:dyDescent="0.25">
      <c r="B138" s="429" t="s">
        <v>425</v>
      </c>
      <c r="C138" s="430"/>
      <c r="D138" s="350" t="s">
        <v>437</v>
      </c>
      <c r="E138" s="351"/>
      <c r="F138" s="349"/>
      <c r="G138" s="349"/>
      <c r="H138" s="349"/>
      <c r="I138" s="349"/>
      <c r="J138" s="349"/>
      <c r="K138" s="349"/>
      <c r="L138" s="349"/>
      <c r="M138" s="349"/>
      <c r="N138" s="349"/>
      <c r="O138" s="349"/>
      <c r="P138" s="349"/>
      <c r="Q138" s="350" t="s">
        <v>441</v>
      </c>
      <c r="R138" s="351"/>
      <c r="S138" s="349"/>
      <c r="T138" s="349"/>
      <c r="U138" s="349"/>
      <c r="V138" s="349"/>
      <c r="W138" s="349"/>
      <c r="X138" s="349"/>
      <c r="Y138" s="349"/>
      <c r="Z138" s="349"/>
      <c r="AA138" s="349"/>
      <c r="AB138" s="349"/>
      <c r="AC138" s="349"/>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row>
    <row r="139" spans="1:68" ht="15" customHeight="1" x14ac:dyDescent="0.25">
      <c r="B139" s="421" t="s">
        <v>425</v>
      </c>
      <c r="C139" s="422"/>
      <c r="D139" s="350" t="s">
        <v>438</v>
      </c>
      <c r="E139" s="351"/>
      <c r="F139" s="349"/>
      <c r="G139" s="349"/>
      <c r="H139" s="349"/>
      <c r="I139" s="420"/>
      <c r="J139" s="420"/>
      <c r="K139" s="420"/>
      <c r="L139" s="420"/>
      <c r="M139" s="420"/>
      <c r="N139" s="420"/>
      <c r="O139" s="420"/>
      <c r="P139" s="420"/>
      <c r="Q139" s="350" t="s">
        <v>442</v>
      </c>
      <c r="R139" s="351"/>
      <c r="S139" s="349"/>
      <c r="T139" s="349"/>
      <c r="U139" s="349"/>
      <c r="V139" s="420"/>
      <c r="W139" s="420"/>
      <c r="X139" s="420"/>
      <c r="Y139" s="420"/>
      <c r="Z139" s="420"/>
      <c r="AA139" s="420"/>
      <c r="AB139" s="420"/>
      <c r="AC139" s="420"/>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row>
    <row r="140" spans="1:68" ht="15" customHeight="1" x14ac:dyDescent="0.25">
      <c r="B140" s="421" t="s">
        <v>425</v>
      </c>
      <c r="C140" s="422"/>
      <c r="D140" s="350" t="s">
        <v>439</v>
      </c>
      <c r="E140" s="351"/>
      <c r="F140" s="349"/>
      <c r="G140" s="349"/>
      <c r="H140" s="349"/>
      <c r="I140" s="420"/>
      <c r="J140" s="420"/>
      <c r="K140" s="420"/>
      <c r="L140" s="420"/>
      <c r="M140" s="420"/>
      <c r="N140" s="420"/>
      <c r="O140" s="420"/>
      <c r="P140" s="420"/>
      <c r="Q140" s="350" t="s">
        <v>443</v>
      </c>
      <c r="R140" s="351"/>
      <c r="S140" s="349"/>
      <c r="T140" s="349"/>
      <c r="U140" s="349"/>
      <c r="V140" s="420"/>
      <c r="W140" s="420"/>
      <c r="X140" s="420"/>
      <c r="Y140" s="420"/>
      <c r="Z140" s="420"/>
      <c r="AA140" s="420"/>
      <c r="AB140" s="420"/>
      <c r="AC140" s="420"/>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row>
    <row r="141" spans="1:68" ht="15" customHeight="1" x14ac:dyDescent="0.25">
      <c r="B141" s="341" t="s">
        <v>425</v>
      </c>
      <c r="C141" s="341"/>
      <c r="D141" s="352" t="s">
        <v>440</v>
      </c>
      <c r="E141" s="352"/>
      <c r="F141" s="349"/>
      <c r="G141" s="349"/>
      <c r="H141" s="349"/>
      <c r="I141" s="349"/>
      <c r="J141" s="349"/>
      <c r="K141" s="349"/>
      <c r="L141" s="349"/>
      <c r="M141" s="349"/>
      <c r="N141" s="349"/>
      <c r="O141" s="349"/>
      <c r="P141" s="349"/>
      <c r="Q141" s="352" t="s">
        <v>444</v>
      </c>
      <c r="R141" s="352"/>
      <c r="S141" s="349"/>
      <c r="T141" s="349"/>
      <c r="U141" s="349"/>
      <c r="V141" s="349"/>
      <c r="W141" s="349"/>
      <c r="X141" s="349"/>
      <c r="Y141" s="349"/>
      <c r="Z141" s="349"/>
      <c r="AA141" s="349"/>
      <c r="AB141" s="349"/>
      <c r="AC141" s="349"/>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row>
    <row r="142" spans="1:68" s="264" customFormat="1" ht="15" customHeight="1" x14ac:dyDescent="0.25">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row>
    <row r="143" spans="1:68" s="264" customFormat="1" ht="15" customHeight="1" x14ac:dyDescent="0.25">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row>
    <row r="144" spans="1:68" s="264" customFormat="1" ht="15" customHeight="1" x14ac:dyDescent="0.25">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row>
    <row r="145" spans="10:68" s="264" customFormat="1" ht="15" customHeight="1" x14ac:dyDescent="0.25">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row>
    <row r="146" spans="10:68" s="264" customFormat="1" ht="15" customHeight="1" x14ac:dyDescent="0.25"/>
    <row r="147" spans="10:68" s="264" customFormat="1" ht="15" customHeight="1" x14ac:dyDescent="0.25"/>
    <row r="148" spans="10:68" s="264" customFormat="1" ht="15" customHeight="1" x14ac:dyDescent="0.25">
      <c r="J148" s="274"/>
      <c r="K148" s="274"/>
      <c r="L148" s="274"/>
      <c r="M148" s="274"/>
      <c r="N148" s="269"/>
      <c r="O148" s="269"/>
      <c r="P148" s="269"/>
      <c r="Q148" s="269"/>
      <c r="R148" s="269"/>
      <c r="S148" s="274"/>
      <c r="T148" s="274"/>
      <c r="U148" s="274"/>
      <c r="V148" s="274"/>
      <c r="W148" s="269"/>
      <c r="X148" s="269"/>
      <c r="Y148" s="269"/>
      <c r="Z148" s="269"/>
      <c r="AA148" s="269"/>
    </row>
    <row r="149" spans="10:68" s="264" customFormat="1" ht="15" customHeight="1" x14ac:dyDescent="0.25">
      <c r="J149" s="266"/>
      <c r="K149" s="266"/>
      <c r="L149" s="266"/>
      <c r="M149" s="266"/>
      <c r="N149" s="272"/>
      <c r="O149" s="272"/>
      <c r="P149" s="272"/>
      <c r="Q149" s="271"/>
      <c r="R149" s="271"/>
      <c r="S149" s="266"/>
      <c r="T149" s="266"/>
      <c r="U149" s="266"/>
      <c r="V149" s="266"/>
      <c r="W149" s="272"/>
      <c r="X149" s="272"/>
      <c r="Y149" s="272"/>
      <c r="Z149" s="271"/>
      <c r="AA149" s="271"/>
    </row>
    <row r="150" spans="10:68" s="264" customFormat="1" ht="15" customHeight="1" x14ac:dyDescent="0.25">
      <c r="J150" s="266"/>
      <c r="K150" s="266"/>
      <c r="L150" s="266"/>
      <c r="M150" s="266"/>
      <c r="N150" s="272"/>
      <c r="O150" s="272"/>
      <c r="P150" s="272"/>
      <c r="Q150" s="271"/>
      <c r="R150" s="271"/>
      <c r="S150" s="266"/>
      <c r="T150" s="266"/>
      <c r="U150" s="266"/>
      <c r="V150" s="266"/>
      <c r="W150" s="272"/>
      <c r="X150" s="272"/>
      <c r="Y150" s="272"/>
      <c r="Z150" s="271"/>
      <c r="AA150" s="271"/>
    </row>
    <row r="151" spans="10:68" s="264" customFormat="1" ht="15" customHeight="1" x14ac:dyDescent="0.25">
      <c r="J151" s="267"/>
      <c r="K151" s="267"/>
      <c r="L151" s="267"/>
      <c r="M151" s="267"/>
      <c r="N151" s="267"/>
      <c r="O151" s="267"/>
      <c r="P151" s="267"/>
      <c r="Q151" s="267"/>
      <c r="R151" s="267"/>
      <c r="S151" s="267"/>
      <c r="T151" s="267"/>
      <c r="U151" s="267"/>
      <c r="V151" s="267"/>
      <c r="W151" s="267"/>
      <c r="X151" s="267"/>
      <c r="Y151" s="267"/>
      <c r="Z151" s="267"/>
      <c r="AA151" s="267"/>
    </row>
    <row r="152" spans="10:68" s="264" customFormat="1" ht="15" customHeight="1" x14ac:dyDescent="0.25"/>
    <row r="153" spans="10:68" s="264" customFormat="1" ht="15" customHeight="1" x14ac:dyDescent="0.25"/>
    <row r="154" spans="10:68" s="264" customFormat="1" ht="15" customHeight="1" x14ac:dyDescent="0.25"/>
    <row r="155" spans="10:68" s="264" customFormat="1" ht="15" customHeight="1" x14ac:dyDescent="0.25"/>
    <row r="156" spans="10:68" s="264" customFormat="1" ht="15" customHeight="1" x14ac:dyDescent="0.25"/>
    <row r="157" spans="10:68" s="264" customFormat="1" ht="15" customHeight="1" x14ac:dyDescent="0.25"/>
    <row r="158" spans="10:68" s="264" customFormat="1" ht="15" customHeight="1" x14ac:dyDescent="0.25"/>
    <row r="159" spans="10:68" s="264" customFormat="1" ht="15" customHeight="1" x14ac:dyDescent="0.25"/>
    <row r="160" spans="10:68" s="264" customFormat="1" ht="15" customHeight="1" x14ac:dyDescent="0.25"/>
    <row r="161" s="264" customFormat="1" ht="15" customHeight="1" x14ac:dyDescent="0.25"/>
    <row r="162" s="264" customFormat="1" ht="15" customHeight="1" x14ac:dyDescent="0.25"/>
    <row r="163" s="264" customFormat="1" ht="15" customHeight="1" x14ac:dyDescent="0.25"/>
    <row r="164" s="264" customFormat="1" ht="15" customHeight="1" x14ac:dyDescent="0.25"/>
    <row r="165" s="264" customFormat="1" ht="15" customHeight="1" x14ac:dyDescent="0.25"/>
    <row r="166" s="264" customFormat="1" ht="15" customHeight="1" x14ac:dyDescent="0.25"/>
    <row r="167" s="264" customFormat="1" ht="15" customHeight="1" x14ac:dyDescent="0.25"/>
    <row r="168" s="264" customFormat="1" ht="15" customHeight="1" x14ac:dyDescent="0.25"/>
    <row r="169" s="264" customFormat="1" ht="15" customHeight="1" x14ac:dyDescent="0.25"/>
    <row r="170" s="264" customFormat="1" ht="15" customHeight="1" x14ac:dyDescent="0.25"/>
    <row r="171" s="264" customFormat="1" ht="15" customHeight="1" x14ac:dyDescent="0.25"/>
    <row r="172" s="264" customFormat="1" ht="15" customHeight="1" x14ac:dyDescent="0.25"/>
    <row r="173" s="264" customFormat="1" ht="15" customHeight="1" x14ac:dyDescent="0.25"/>
    <row r="174" s="264" customFormat="1" ht="15" customHeight="1" x14ac:dyDescent="0.25"/>
    <row r="175" s="264" customFormat="1" ht="15" customHeight="1" x14ac:dyDescent="0.25"/>
    <row r="176" s="264" customFormat="1" ht="15" customHeight="1" x14ac:dyDescent="0.25"/>
    <row r="177" s="264" customFormat="1" ht="15" customHeight="1" x14ac:dyDescent="0.25"/>
    <row r="178" s="264" customFormat="1" ht="15" customHeight="1" x14ac:dyDescent="0.25"/>
    <row r="179" s="264" customFormat="1" ht="15" customHeight="1" x14ac:dyDescent="0.25"/>
    <row r="180" s="264" customFormat="1" ht="15" customHeight="1" x14ac:dyDescent="0.25"/>
    <row r="181" s="264" customFormat="1" ht="15" customHeight="1" x14ac:dyDescent="0.25"/>
    <row r="182" s="264" customFormat="1" ht="15" customHeight="1" x14ac:dyDescent="0.25"/>
    <row r="183" s="264" customFormat="1" ht="15" customHeight="1" x14ac:dyDescent="0.25"/>
    <row r="184" s="264" customFormat="1" ht="15" customHeight="1" x14ac:dyDescent="0.25"/>
    <row r="185" s="264" customFormat="1" ht="15" customHeight="1" x14ac:dyDescent="0.25"/>
    <row r="186" s="264" customFormat="1" ht="15" customHeight="1" x14ac:dyDescent="0.25"/>
    <row r="187" s="264" customFormat="1" ht="15" customHeight="1" x14ac:dyDescent="0.25"/>
    <row r="188" s="264" customFormat="1" ht="15" customHeight="1" x14ac:dyDescent="0.25"/>
    <row r="189" s="264" customFormat="1" ht="15" customHeight="1" x14ac:dyDescent="0.25"/>
    <row r="190" s="264" customFormat="1" ht="15" customHeight="1" x14ac:dyDescent="0.25"/>
    <row r="191" s="264" customFormat="1" ht="15" customHeight="1" x14ac:dyDescent="0.25"/>
    <row r="192" s="264" customFormat="1" ht="15" customHeight="1" x14ac:dyDescent="0.25"/>
    <row r="193" s="264" customFormat="1" ht="15" customHeight="1" x14ac:dyDescent="0.25"/>
    <row r="194" s="264" customFormat="1" ht="15" customHeight="1" x14ac:dyDescent="0.25"/>
    <row r="195" s="264" customFormat="1" ht="15" customHeight="1" x14ac:dyDescent="0.25"/>
    <row r="196" s="264" customFormat="1" ht="15" customHeight="1" x14ac:dyDescent="0.25"/>
    <row r="197" s="264" customFormat="1" ht="15" customHeight="1" x14ac:dyDescent="0.25"/>
    <row r="198" s="264" customFormat="1" ht="15" customHeight="1" x14ac:dyDescent="0.25"/>
    <row r="199" s="264" customFormat="1" ht="15" customHeight="1" x14ac:dyDescent="0.25"/>
    <row r="200" s="264" customFormat="1" ht="15" customHeight="1" x14ac:dyDescent="0.25"/>
    <row r="201" s="264" customFormat="1" ht="15" customHeight="1" x14ac:dyDescent="0.25"/>
    <row r="202" s="264" customFormat="1" ht="15" customHeight="1" x14ac:dyDescent="0.25"/>
    <row r="203" s="264" customFormat="1" ht="15" customHeight="1" x14ac:dyDescent="0.25"/>
    <row r="204" s="264" customFormat="1" ht="15" customHeight="1" x14ac:dyDescent="0.25"/>
    <row r="205" s="264" customFormat="1" ht="15" customHeight="1" x14ac:dyDescent="0.25"/>
    <row r="206" s="264" customFormat="1" ht="15" customHeight="1" x14ac:dyDescent="0.25"/>
    <row r="207" s="264" customFormat="1" ht="15" customHeight="1" x14ac:dyDescent="0.25"/>
    <row r="208" s="264" customFormat="1" ht="15" customHeight="1" x14ac:dyDescent="0.25"/>
    <row r="209" s="264" customFormat="1" ht="15" customHeight="1" x14ac:dyDescent="0.25"/>
    <row r="210" s="264" customFormat="1" ht="15" customHeight="1" x14ac:dyDescent="0.25"/>
    <row r="211" s="264" customFormat="1" ht="15" customHeight="1" x14ac:dyDescent="0.25"/>
    <row r="212" s="264" customFormat="1" ht="15" customHeight="1" x14ac:dyDescent="0.25"/>
    <row r="213" s="264" customFormat="1" ht="15" customHeight="1" x14ac:dyDescent="0.25"/>
    <row r="214" s="264" customFormat="1" ht="15" customHeight="1" x14ac:dyDescent="0.25"/>
    <row r="215" s="264" customFormat="1" ht="15" customHeight="1" x14ac:dyDescent="0.25"/>
    <row r="216" s="264" customFormat="1" ht="15" customHeight="1" x14ac:dyDescent="0.25"/>
    <row r="217" s="264" customFormat="1" ht="15" customHeight="1" x14ac:dyDescent="0.25"/>
    <row r="218" s="264" customFormat="1" ht="15" customHeight="1" x14ac:dyDescent="0.25"/>
    <row r="219" s="264" customFormat="1" ht="15" customHeight="1" x14ac:dyDescent="0.25"/>
    <row r="220" s="264" customFormat="1" ht="15" customHeight="1" x14ac:dyDescent="0.25"/>
    <row r="221" s="264" customFormat="1" ht="15" customHeight="1" x14ac:dyDescent="0.25"/>
    <row r="222" s="264" customFormat="1" ht="15" customHeight="1" x14ac:dyDescent="0.25"/>
    <row r="223" s="264" customFormat="1" ht="15" customHeight="1" x14ac:dyDescent="0.25"/>
    <row r="224" s="264" customFormat="1" ht="15" customHeight="1" x14ac:dyDescent="0.25"/>
    <row r="225" s="264" customFormat="1" ht="15" customHeight="1" x14ac:dyDescent="0.25"/>
    <row r="226" s="264" customFormat="1" ht="15" customHeight="1" x14ac:dyDescent="0.25"/>
    <row r="227" s="264" customFormat="1" ht="15" customHeight="1" x14ac:dyDescent="0.25"/>
    <row r="228" s="264" customFormat="1" ht="15" customHeight="1" x14ac:dyDescent="0.25"/>
    <row r="229" s="264" customFormat="1" ht="15" customHeight="1" x14ac:dyDescent="0.25"/>
    <row r="230" s="264" customFormat="1" ht="15" customHeight="1" x14ac:dyDescent="0.25"/>
    <row r="231" s="264" customFormat="1" ht="15" customHeight="1" x14ac:dyDescent="0.25"/>
    <row r="232" s="264" customFormat="1" ht="15" customHeight="1" x14ac:dyDescent="0.25"/>
    <row r="233" s="264" customFormat="1" ht="15" customHeight="1" x14ac:dyDescent="0.25"/>
    <row r="234" s="264" customFormat="1" ht="15" customHeight="1" x14ac:dyDescent="0.25"/>
    <row r="235" s="264" customFormat="1" ht="15" customHeight="1" x14ac:dyDescent="0.25"/>
    <row r="236" s="264" customFormat="1" ht="15" customHeight="1" x14ac:dyDescent="0.25"/>
    <row r="237" s="264" customFormat="1" ht="15" customHeight="1" x14ac:dyDescent="0.25"/>
    <row r="238" s="264" customFormat="1" ht="15" customHeight="1" x14ac:dyDescent="0.25"/>
    <row r="239" s="264" customFormat="1" ht="15" customHeight="1" x14ac:dyDescent="0.25"/>
    <row r="240" s="264" customFormat="1" ht="15" customHeight="1" x14ac:dyDescent="0.25"/>
    <row r="241" s="264" customFormat="1" ht="15" customHeight="1" x14ac:dyDescent="0.25"/>
    <row r="242" s="264" customFormat="1" ht="15" customHeight="1" x14ac:dyDescent="0.25"/>
    <row r="243" s="264" customFormat="1" ht="15" customHeight="1" x14ac:dyDescent="0.25"/>
    <row r="244" s="264" customFormat="1" ht="15" customHeight="1" x14ac:dyDescent="0.25"/>
    <row r="245" s="264" customFormat="1" ht="15" customHeight="1" x14ac:dyDescent="0.25"/>
    <row r="246" s="264" customFormat="1" ht="15" customHeight="1" x14ac:dyDescent="0.25"/>
    <row r="247" s="264" customFormat="1" ht="15" customHeight="1" x14ac:dyDescent="0.25"/>
    <row r="248" s="264" customFormat="1" ht="15" customHeight="1" x14ac:dyDescent="0.25"/>
    <row r="249" s="264" customFormat="1" ht="15" customHeight="1" x14ac:dyDescent="0.25"/>
    <row r="250" s="264" customFormat="1" ht="15" customHeight="1" x14ac:dyDescent="0.25"/>
    <row r="251" s="264" customFormat="1" ht="15" customHeight="1" x14ac:dyDescent="0.25"/>
    <row r="252" s="264" customFormat="1" ht="15" customHeight="1" x14ac:dyDescent="0.25"/>
    <row r="253" s="264" customFormat="1" ht="15" customHeight="1" x14ac:dyDescent="0.25"/>
    <row r="254" s="264" customFormat="1" ht="15" customHeight="1" x14ac:dyDescent="0.25"/>
    <row r="255" s="264" customFormat="1" ht="15" customHeight="1" x14ac:dyDescent="0.25"/>
    <row r="256" s="264" customFormat="1" ht="15" customHeight="1" x14ac:dyDescent="0.25"/>
    <row r="257" s="264" customFormat="1" ht="15" customHeight="1" x14ac:dyDescent="0.25"/>
    <row r="258" s="264" customFormat="1" ht="15" customHeight="1" x14ac:dyDescent="0.25"/>
    <row r="259" s="264" customFormat="1" ht="15" customHeight="1" x14ac:dyDescent="0.25"/>
    <row r="260" s="264" customFormat="1" ht="15" customHeight="1" x14ac:dyDescent="0.25"/>
    <row r="261" s="264" customFormat="1" ht="15" customHeight="1" x14ac:dyDescent="0.25"/>
    <row r="262" s="264" customFormat="1" ht="15" customHeight="1" x14ac:dyDescent="0.25"/>
    <row r="263" s="264" customFormat="1" ht="15" customHeight="1" x14ac:dyDescent="0.25"/>
    <row r="264" s="264" customFormat="1" ht="15" customHeight="1" x14ac:dyDescent="0.25"/>
    <row r="265" s="264" customFormat="1" ht="15" customHeight="1" x14ac:dyDescent="0.25"/>
    <row r="266" s="264" customFormat="1" ht="15" customHeight="1" x14ac:dyDescent="0.25"/>
    <row r="267" s="264" customFormat="1" ht="15" customHeight="1" x14ac:dyDescent="0.25"/>
    <row r="268" s="264" customFormat="1" ht="15" customHeight="1" x14ac:dyDescent="0.25"/>
    <row r="269" s="264" customFormat="1" ht="15" customHeight="1" x14ac:dyDescent="0.25"/>
    <row r="270" s="264" customFormat="1" ht="15" customHeight="1" x14ac:dyDescent="0.25"/>
    <row r="271" s="264" customFormat="1" ht="15" customHeight="1" x14ac:dyDescent="0.25"/>
    <row r="272" s="264" customFormat="1" ht="15" customHeight="1" x14ac:dyDescent="0.25"/>
    <row r="273" s="264" customFormat="1" ht="15" customHeight="1" x14ac:dyDescent="0.25"/>
    <row r="274" s="264" customFormat="1" ht="15" customHeight="1" x14ac:dyDescent="0.25"/>
    <row r="275" s="264" customFormat="1" ht="15" customHeight="1" x14ac:dyDescent="0.25"/>
    <row r="276" s="264" customFormat="1" ht="15" customHeight="1" x14ac:dyDescent="0.25"/>
    <row r="277" s="264" customFormat="1" ht="15" customHeight="1" x14ac:dyDescent="0.25"/>
    <row r="278" s="264" customFormat="1" ht="15" customHeight="1" x14ac:dyDescent="0.25"/>
    <row r="279" s="264" customFormat="1" ht="15" customHeight="1" x14ac:dyDescent="0.25"/>
    <row r="280" s="264" customFormat="1" ht="15" customHeight="1" x14ac:dyDescent="0.25"/>
    <row r="281" s="264" customFormat="1" ht="15" customHeight="1" x14ac:dyDescent="0.25"/>
    <row r="282" s="264" customFormat="1" ht="15" customHeight="1" x14ac:dyDescent="0.25"/>
    <row r="283" s="264" customFormat="1" ht="15" customHeight="1" x14ac:dyDescent="0.25"/>
    <row r="284" s="264" customFormat="1" ht="15" customHeight="1" x14ac:dyDescent="0.25"/>
    <row r="285" s="264" customFormat="1" ht="15" customHeight="1" x14ac:dyDescent="0.25"/>
    <row r="286" s="264" customFormat="1" ht="15" customHeight="1" x14ac:dyDescent="0.25"/>
    <row r="287" s="264" customFormat="1" ht="15" customHeight="1" x14ac:dyDescent="0.25"/>
    <row r="288" s="264" customFormat="1" ht="15" customHeight="1" x14ac:dyDescent="0.25"/>
    <row r="289" s="264" customFormat="1" ht="15" customHeight="1" x14ac:dyDescent="0.25"/>
    <row r="290" s="264" customFormat="1" ht="15" customHeight="1" x14ac:dyDescent="0.25"/>
    <row r="291" s="264" customFormat="1" ht="15" customHeight="1" x14ac:dyDescent="0.25"/>
    <row r="292" s="264" customFormat="1" ht="15" customHeight="1" x14ac:dyDescent="0.25"/>
    <row r="293" s="264" customFormat="1" ht="15" customHeight="1" x14ac:dyDescent="0.25"/>
    <row r="294" s="264" customFormat="1" ht="15" customHeight="1" x14ac:dyDescent="0.25"/>
    <row r="295" s="264" customFormat="1" ht="15" customHeight="1" x14ac:dyDescent="0.25"/>
    <row r="296" s="264" customFormat="1" ht="15" customHeight="1" x14ac:dyDescent="0.25"/>
    <row r="297" s="264" customFormat="1" ht="15" customHeight="1" x14ac:dyDescent="0.25"/>
    <row r="298" s="264" customFormat="1" ht="15" customHeight="1" x14ac:dyDescent="0.25"/>
    <row r="299" s="264" customFormat="1" ht="15" customHeight="1" x14ac:dyDescent="0.25"/>
    <row r="300" s="264" customFormat="1" ht="15" customHeight="1" x14ac:dyDescent="0.25"/>
    <row r="301" s="264" customFormat="1" ht="15" customHeight="1" x14ac:dyDescent="0.25"/>
    <row r="302" s="264" customFormat="1" ht="15" customHeight="1" x14ac:dyDescent="0.25"/>
    <row r="303" s="264" customFormat="1" ht="15" customHeight="1" x14ac:dyDescent="0.25"/>
    <row r="304" s="264" customFormat="1" ht="15" customHeight="1" x14ac:dyDescent="0.25"/>
    <row r="305" s="264" customFormat="1" ht="15" customHeight="1" x14ac:dyDescent="0.25"/>
    <row r="306" s="264" customFormat="1" ht="15" customHeight="1" x14ac:dyDescent="0.25"/>
    <row r="307" s="264" customFormat="1" ht="15" customHeight="1" x14ac:dyDescent="0.25"/>
    <row r="308" s="264" customFormat="1" ht="15" customHeight="1" x14ac:dyDescent="0.25"/>
    <row r="309" s="264" customFormat="1" ht="15" customHeight="1" x14ac:dyDescent="0.25"/>
    <row r="310" s="264" customFormat="1" ht="15" customHeight="1" x14ac:dyDescent="0.25"/>
    <row r="311" s="264" customFormat="1" ht="15" customHeight="1" x14ac:dyDescent="0.25"/>
    <row r="312" s="264" customFormat="1" ht="15" customHeight="1" x14ac:dyDescent="0.25"/>
    <row r="313" s="264" customFormat="1" ht="15" customHeight="1" x14ac:dyDescent="0.25"/>
    <row r="314" s="264" customFormat="1" ht="15" customHeight="1" x14ac:dyDescent="0.25"/>
    <row r="315" s="264" customFormat="1" ht="15" customHeight="1" x14ac:dyDescent="0.25"/>
    <row r="316" s="264" customFormat="1" ht="15" customHeight="1" x14ac:dyDescent="0.25"/>
    <row r="317" s="264" customFormat="1" ht="15" customHeight="1" x14ac:dyDescent="0.25"/>
    <row r="318" s="264" customFormat="1" ht="15" customHeight="1" x14ac:dyDescent="0.25"/>
    <row r="319" s="264" customFormat="1" ht="15" customHeight="1" x14ac:dyDescent="0.25"/>
    <row r="320" s="264" customFormat="1" ht="15" customHeight="1" x14ac:dyDescent="0.25"/>
    <row r="321" s="264" customFormat="1" ht="15" customHeight="1" x14ac:dyDescent="0.25"/>
    <row r="322" s="264" customFormat="1" ht="15" customHeight="1" x14ac:dyDescent="0.25"/>
    <row r="323" s="264" customFormat="1" ht="15" customHeight="1" x14ac:dyDescent="0.25"/>
    <row r="324" s="264" customFormat="1" ht="15" customHeight="1" x14ac:dyDescent="0.25"/>
    <row r="325" s="264" customFormat="1" ht="15" customHeight="1" x14ac:dyDescent="0.25"/>
    <row r="326" s="264" customFormat="1" ht="15" customHeight="1" x14ac:dyDescent="0.25"/>
    <row r="327" s="264" customFormat="1" ht="15" customHeight="1" x14ac:dyDescent="0.25"/>
    <row r="328" s="264" customFormat="1" ht="15" customHeight="1" x14ac:dyDescent="0.25"/>
    <row r="329" s="264" customFormat="1" ht="15" customHeight="1" x14ac:dyDescent="0.25"/>
    <row r="330" s="264" customFormat="1" ht="15" customHeight="1" x14ac:dyDescent="0.25"/>
    <row r="331" s="264" customFormat="1" ht="15" customHeight="1" x14ac:dyDescent="0.25"/>
    <row r="332" s="264" customFormat="1" ht="15" customHeight="1" x14ac:dyDescent="0.25"/>
    <row r="333" s="264" customFormat="1" ht="15" customHeight="1" x14ac:dyDescent="0.25"/>
    <row r="334" s="264" customFormat="1" ht="15" customHeight="1" x14ac:dyDescent="0.25"/>
    <row r="335" s="264" customFormat="1" ht="15" customHeight="1" x14ac:dyDescent="0.25"/>
    <row r="336" s="264" customFormat="1" ht="15" customHeight="1" x14ac:dyDescent="0.25"/>
    <row r="337" s="264" customFormat="1" ht="15" customHeight="1" x14ac:dyDescent="0.25"/>
    <row r="338" s="264" customFormat="1" ht="15" customHeight="1" x14ac:dyDescent="0.25"/>
    <row r="339" s="264" customFormat="1" ht="15" customHeight="1" x14ac:dyDescent="0.25"/>
    <row r="340" s="264" customFormat="1" ht="15" customHeight="1" x14ac:dyDescent="0.25"/>
    <row r="341" s="264" customFormat="1" ht="15" customHeight="1" x14ac:dyDescent="0.25"/>
    <row r="342" s="264" customFormat="1" ht="15" customHeight="1" x14ac:dyDescent="0.25"/>
    <row r="343" s="264" customFormat="1" ht="15" customHeight="1" x14ac:dyDescent="0.25"/>
    <row r="344" s="264" customFormat="1" ht="15" customHeight="1" x14ac:dyDescent="0.25"/>
    <row r="345" s="264" customFormat="1" ht="15" customHeight="1" x14ac:dyDescent="0.25"/>
    <row r="346" s="264" customFormat="1" ht="15" customHeight="1" x14ac:dyDescent="0.25"/>
    <row r="347" s="264" customFormat="1" ht="15" customHeight="1" x14ac:dyDescent="0.25"/>
    <row r="348" s="264" customFormat="1" ht="15" customHeight="1" x14ac:dyDescent="0.25"/>
    <row r="349" s="264" customFormat="1" ht="15" customHeight="1" x14ac:dyDescent="0.25"/>
    <row r="350" s="264" customFormat="1" ht="15" customHeight="1" x14ac:dyDescent="0.25"/>
    <row r="351" s="264" customFormat="1" ht="15" customHeight="1" x14ac:dyDescent="0.25"/>
    <row r="352" s="264" customFormat="1" ht="15" customHeight="1" x14ac:dyDescent="0.25"/>
    <row r="353" s="264" customFormat="1" ht="15" customHeight="1" x14ac:dyDescent="0.25"/>
    <row r="354" s="264" customFormat="1" ht="15" customHeight="1" x14ac:dyDescent="0.25"/>
    <row r="355" s="264" customFormat="1" ht="15" customHeight="1" x14ac:dyDescent="0.25"/>
    <row r="356" s="264" customFormat="1" ht="15" customHeight="1" x14ac:dyDescent="0.25"/>
    <row r="357" s="264" customFormat="1" ht="15" customHeight="1" x14ac:dyDescent="0.25"/>
    <row r="358" s="264" customFormat="1" ht="15" customHeight="1" x14ac:dyDescent="0.25"/>
    <row r="359" s="264" customFormat="1" ht="15" customHeight="1" x14ac:dyDescent="0.25"/>
    <row r="360" s="264" customFormat="1" ht="15" customHeight="1" x14ac:dyDescent="0.25"/>
    <row r="361" s="264" customFormat="1" ht="15" customHeight="1" x14ac:dyDescent="0.25"/>
    <row r="362" s="264" customFormat="1" ht="15" customHeight="1" x14ac:dyDescent="0.25"/>
    <row r="363" s="264" customFormat="1" ht="15" customHeight="1" x14ac:dyDescent="0.25"/>
    <row r="364" s="264" customFormat="1" ht="15" customHeight="1" x14ac:dyDescent="0.25"/>
    <row r="365" s="264" customFormat="1" ht="15" customHeight="1" x14ac:dyDescent="0.25"/>
    <row r="366" s="264" customFormat="1" ht="15" customHeight="1" x14ac:dyDescent="0.25"/>
    <row r="367" s="264" customFormat="1" ht="15" customHeight="1" x14ac:dyDescent="0.25"/>
    <row r="368" s="264" customFormat="1" ht="15" customHeight="1" x14ac:dyDescent="0.25"/>
    <row r="369" s="264" customFormat="1" ht="15" customHeight="1" x14ac:dyDescent="0.25"/>
    <row r="370" s="264" customFormat="1" ht="15" customHeight="1" x14ac:dyDescent="0.25"/>
    <row r="371" s="264" customFormat="1" ht="15" customHeight="1" x14ac:dyDescent="0.25"/>
    <row r="372" s="264" customFormat="1" ht="15" customHeight="1" x14ac:dyDescent="0.25"/>
    <row r="373" s="264" customFormat="1" ht="15" customHeight="1" x14ac:dyDescent="0.25"/>
    <row r="374" s="264" customFormat="1" ht="15" customHeight="1" x14ac:dyDescent="0.25"/>
    <row r="375" s="264" customFormat="1" ht="15" customHeight="1" x14ac:dyDescent="0.25"/>
    <row r="376" s="264" customFormat="1" ht="15" customHeight="1" x14ac:dyDescent="0.25"/>
    <row r="377" s="264" customFormat="1" ht="15" customHeight="1" x14ac:dyDescent="0.25"/>
    <row r="378" s="264" customFormat="1" ht="15" customHeight="1" x14ac:dyDescent="0.25"/>
    <row r="379" s="264" customFormat="1" ht="15" customHeight="1" x14ac:dyDescent="0.25"/>
    <row r="380" s="264" customFormat="1" ht="15" customHeight="1" x14ac:dyDescent="0.25"/>
    <row r="381" s="264" customFormat="1" ht="15" customHeight="1" x14ac:dyDescent="0.25"/>
    <row r="382" s="264" customFormat="1" ht="15" customHeight="1" x14ac:dyDescent="0.25"/>
    <row r="383" s="264" customFormat="1" ht="15" customHeight="1" x14ac:dyDescent="0.25"/>
    <row r="384" s="264" customFormat="1" ht="15" customHeight="1" x14ac:dyDescent="0.25"/>
    <row r="385" s="264" customFormat="1" ht="15" customHeight="1" x14ac:dyDescent="0.25"/>
    <row r="386" s="264" customFormat="1" ht="15" customHeight="1" x14ac:dyDescent="0.25"/>
    <row r="387" s="264" customFormat="1" ht="15" customHeight="1" x14ac:dyDescent="0.25"/>
    <row r="388" s="264" customFormat="1" ht="15" customHeight="1" x14ac:dyDescent="0.25"/>
    <row r="389" s="264" customFormat="1" ht="15" customHeight="1" x14ac:dyDescent="0.25"/>
    <row r="390" s="264" customFormat="1" ht="15" customHeight="1" x14ac:dyDescent="0.25"/>
    <row r="391" s="264" customFormat="1" ht="15" customHeight="1" x14ac:dyDescent="0.25"/>
    <row r="392" s="264" customFormat="1" ht="15" customHeight="1" x14ac:dyDescent="0.25"/>
    <row r="393" s="264" customFormat="1" ht="15" customHeight="1" x14ac:dyDescent="0.25"/>
    <row r="394" s="264" customFormat="1" ht="15" customHeight="1" x14ac:dyDescent="0.25"/>
    <row r="395" s="264" customFormat="1" ht="15" customHeight="1" x14ac:dyDescent="0.25"/>
    <row r="396" s="264" customFormat="1" ht="15" customHeight="1" x14ac:dyDescent="0.25"/>
    <row r="397" s="264" customFormat="1" ht="15" customHeight="1" x14ac:dyDescent="0.25"/>
    <row r="398" s="264" customFormat="1" ht="15" customHeight="1" x14ac:dyDescent="0.25"/>
    <row r="399" s="264" customFormat="1" ht="15" customHeight="1" x14ac:dyDescent="0.25"/>
    <row r="400" s="264" customFormat="1" ht="15" customHeight="1" x14ac:dyDescent="0.25"/>
    <row r="401" s="264" customFormat="1" ht="15" customHeight="1" x14ac:dyDescent="0.25"/>
    <row r="402" s="264" customFormat="1" ht="15" customHeight="1" x14ac:dyDescent="0.25"/>
    <row r="403" s="264" customFormat="1" ht="15" customHeight="1" x14ac:dyDescent="0.25"/>
    <row r="404" s="264" customFormat="1" ht="15" customHeight="1" x14ac:dyDescent="0.25"/>
    <row r="405" s="264" customFormat="1" ht="15" customHeight="1" x14ac:dyDescent="0.25"/>
    <row r="406" s="264" customFormat="1" ht="15" customHeight="1" x14ac:dyDescent="0.25"/>
    <row r="407" s="264" customFormat="1" ht="15" customHeight="1" x14ac:dyDescent="0.25"/>
    <row r="408" s="264" customFormat="1" ht="15" customHeight="1" x14ac:dyDescent="0.25"/>
    <row r="409" s="264" customFormat="1" ht="15" customHeight="1" x14ac:dyDescent="0.25"/>
    <row r="410" s="264" customFormat="1" ht="15" customHeight="1" x14ac:dyDescent="0.25"/>
    <row r="411" s="264" customFormat="1" ht="15" customHeight="1" x14ac:dyDescent="0.25"/>
    <row r="412" s="264" customFormat="1" ht="15" customHeight="1" x14ac:dyDescent="0.25"/>
    <row r="413" s="264" customFormat="1" ht="15" customHeight="1" x14ac:dyDescent="0.25"/>
    <row r="414" s="264" customFormat="1" ht="15" customHeight="1" x14ac:dyDescent="0.25"/>
    <row r="415" s="264" customFormat="1" ht="15" customHeight="1" x14ac:dyDescent="0.25"/>
    <row r="416" s="264" customFormat="1" ht="15" customHeight="1" x14ac:dyDescent="0.25"/>
    <row r="417" s="264" customFormat="1" ht="15" customHeight="1" x14ac:dyDescent="0.25"/>
    <row r="418" s="264" customFormat="1" ht="15" customHeight="1" x14ac:dyDescent="0.25"/>
    <row r="419" s="264" customFormat="1" ht="15" customHeight="1" x14ac:dyDescent="0.25"/>
    <row r="420" s="264" customFormat="1" ht="15" customHeight="1" x14ac:dyDescent="0.25"/>
    <row r="421" s="264" customFormat="1" ht="15" customHeight="1" x14ac:dyDescent="0.25"/>
    <row r="422" s="264" customFormat="1" ht="15" customHeight="1" x14ac:dyDescent="0.25"/>
    <row r="423" s="264" customFormat="1" ht="15" customHeight="1" x14ac:dyDescent="0.25"/>
    <row r="424" s="264" customFormat="1" ht="15" customHeight="1" x14ac:dyDescent="0.25"/>
    <row r="425" s="264" customFormat="1" ht="15" customHeight="1" x14ac:dyDescent="0.25"/>
    <row r="426" s="264" customFormat="1" ht="15" customHeight="1" x14ac:dyDescent="0.25"/>
    <row r="427" s="264" customFormat="1" ht="15" customHeight="1" x14ac:dyDescent="0.25"/>
    <row r="428" s="264" customFormat="1" ht="15" customHeight="1" x14ac:dyDescent="0.25"/>
    <row r="429" s="264" customFormat="1" ht="15" customHeight="1" x14ac:dyDescent="0.25"/>
    <row r="430" s="264" customFormat="1" ht="15" customHeight="1" x14ac:dyDescent="0.25"/>
    <row r="431" s="264" customFormat="1" ht="15" customHeight="1" x14ac:dyDescent="0.25"/>
    <row r="432" s="264" customFormat="1" ht="15" customHeight="1" x14ac:dyDescent="0.25"/>
    <row r="433" s="264" customFormat="1" ht="15" customHeight="1" x14ac:dyDescent="0.25"/>
    <row r="434" s="264" customFormat="1" ht="15" customHeight="1" x14ac:dyDescent="0.25"/>
  </sheetData>
  <sheetProtection sheet="1" objects="1" scenarios="1"/>
  <mergeCells count="552">
    <mergeCell ref="AB141:AC141"/>
    <mergeCell ref="J131:K131"/>
    <mergeCell ref="J132:K132"/>
    <mergeCell ref="J130:K130"/>
    <mergeCell ref="X130:Y130"/>
    <mergeCell ref="Z130:AA130"/>
    <mergeCell ref="AB130:AC130"/>
    <mergeCell ref="X131:Y131"/>
    <mergeCell ref="Z131:AA131"/>
    <mergeCell ref="X134:Y134"/>
    <mergeCell ref="Z134:AA134"/>
    <mergeCell ref="AB134:AC134"/>
    <mergeCell ref="X135:Y135"/>
    <mergeCell ref="Z135:AA135"/>
    <mergeCell ref="AB135:AC135"/>
    <mergeCell ref="P135:S135"/>
    <mergeCell ref="T135:U135"/>
    <mergeCell ref="AB140:AC140"/>
    <mergeCell ref="I139:J139"/>
    <mergeCell ref="S141:U141"/>
    <mergeCell ref="V141:W141"/>
    <mergeCell ref="X141:Y141"/>
    <mergeCell ref="Z141:AA141"/>
    <mergeCell ref="Q141:R141"/>
    <mergeCell ref="D5:G5"/>
    <mergeCell ref="H5:P5"/>
    <mergeCell ref="Q5:AC5"/>
    <mergeCell ref="D6:G6"/>
    <mergeCell ref="H6:P6"/>
    <mergeCell ref="Q7:T7"/>
    <mergeCell ref="U7:V7"/>
    <mergeCell ref="W7:AA7"/>
    <mergeCell ref="AB7:AC7"/>
    <mergeCell ref="X8:Y8"/>
    <mergeCell ref="AA8:AB8"/>
    <mergeCell ref="D11:G11"/>
    <mergeCell ref="H11:P11"/>
    <mergeCell ref="D12:G12"/>
    <mergeCell ref="H12:P12"/>
    <mergeCell ref="D7:G7"/>
    <mergeCell ref="H7:P7"/>
    <mergeCell ref="Q6:AC6"/>
    <mergeCell ref="D8:G8"/>
    <mergeCell ref="H8:P8"/>
    <mergeCell ref="Q11:AC11"/>
    <mergeCell ref="B139:C139"/>
    <mergeCell ref="I137:P137"/>
    <mergeCell ref="V137:AC137"/>
    <mergeCell ref="AB138:AC138"/>
    <mergeCell ref="AB139:AC139"/>
    <mergeCell ref="S140:U140"/>
    <mergeCell ref="V140:W140"/>
    <mergeCell ref="I138:J138"/>
    <mergeCell ref="B138:C138"/>
    <mergeCell ref="X140:Y140"/>
    <mergeCell ref="Z140:AA140"/>
    <mergeCell ref="Q140:R140"/>
    <mergeCell ref="O138:P138"/>
    <mergeCell ref="O139:P139"/>
    <mergeCell ref="O140:P140"/>
    <mergeCell ref="M139:N139"/>
    <mergeCell ref="K140:L140"/>
    <mergeCell ref="M140:N140"/>
    <mergeCell ref="O141:P141"/>
    <mergeCell ref="I140:J140"/>
    <mergeCell ref="B140:C140"/>
    <mergeCell ref="B136:AC136"/>
    <mergeCell ref="B137:C137"/>
    <mergeCell ref="F137:H137"/>
    <mergeCell ref="D137:E137"/>
    <mergeCell ref="S137:U137"/>
    <mergeCell ref="Q137:R137"/>
    <mergeCell ref="Q138:R138"/>
    <mergeCell ref="S139:U139"/>
    <mergeCell ref="V139:W139"/>
    <mergeCell ref="X139:Y139"/>
    <mergeCell ref="Z139:AA139"/>
    <mergeCell ref="Q139:R139"/>
    <mergeCell ref="S138:U138"/>
    <mergeCell ref="V138:W138"/>
    <mergeCell ref="X138:Y138"/>
    <mergeCell ref="Z138:AA138"/>
    <mergeCell ref="I141:J141"/>
    <mergeCell ref="B141:C141"/>
    <mergeCell ref="K138:L138"/>
    <mergeCell ref="M138:N138"/>
    <mergeCell ref="K139:L139"/>
    <mergeCell ref="B131:E131"/>
    <mergeCell ref="H133:I133"/>
    <mergeCell ref="B132:E132"/>
    <mergeCell ref="L135:M135"/>
    <mergeCell ref="B130:E130"/>
    <mergeCell ref="B133:E133"/>
    <mergeCell ref="B120:E120"/>
    <mergeCell ref="B121:E121"/>
    <mergeCell ref="F125:L125"/>
    <mergeCell ref="F126:L126"/>
    <mergeCell ref="F123:L123"/>
    <mergeCell ref="F120:L120"/>
    <mergeCell ref="M124:N124"/>
    <mergeCell ref="M125:N125"/>
    <mergeCell ref="J135:K135"/>
    <mergeCell ref="H135:I135"/>
    <mergeCell ref="B134:E134"/>
    <mergeCell ref="J134:K134"/>
    <mergeCell ref="B135:E135"/>
    <mergeCell ref="H134:I134"/>
    <mergeCell ref="F135:G135"/>
    <mergeCell ref="N135:O135"/>
    <mergeCell ref="H132:I132"/>
    <mergeCell ref="L132:M132"/>
    <mergeCell ref="V125:W125"/>
    <mergeCell ref="V130:W130"/>
    <mergeCell ref="V131:W131"/>
    <mergeCell ref="V134:W134"/>
    <mergeCell ref="V135:W135"/>
    <mergeCell ref="F121:L121"/>
    <mergeCell ref="O119:U119"/>
    <mergeCell ref="F119:L119"/>
    <mergeCell ref="O123:U123"/>
    <mergeCell ref="L133:M133"/>
    <mergeCell ref="V126:W126"/>
    <mergeCell ref="L134:M134"/>
    <mergeCell ref="V127:W127"/>
    <mergeCell ref="J133:K133"/>
    <mergeCell ref="O124:U124"/>
    <mergeCell ref="O126:U126"/>
    <mergeCell ref="O121:U121"/>
    <mergeCell ref="V133:W133"/>
    <mergeCell ref="F134:G134"/>
    <mergeCell ref="P134:S134"/>
    <mergeCell ref="T134:U134"/>
    <mergeCell ref="H131:I131"/>
    <mergeCell ref="L131:M131"/>
    <mergeCell ref="N131:O131"/>
    <mergeCell ref="X126:Y126"/>
    <mergeCell ref="Z126:AA126"/>
    <mergeCell ref="AB126:AC126"/>
    <mergeCell ref="X127:Y127"/>
    <mergeCell ref="Z127:AA127"/>
    <mergeCell ref="AB127:AC127"/>
    <mergeCell ref="V122:W122"/>
    <mergeCell ref="N133:O133"/>
    <mergeCell ref="V123:W123"/>
    <mergeCell ref="V124:W124"/>
    <mergeCell ref="X123:Y123"/>
    <mergeCell ref="Z123:AA123"/>
    <mergeCell ref="AB123:AC123"/>
    <mergeCell ref="X124:Y124"/>
    <mergeCell ref="Z124:AA124"/>
    <mergeCell ref="AB124:AC124"/>
    <mergeCell ref="X125:Y125"/>
    <mergeCell ref="Z125:AA125"/>
    <mergeCell ref="AB125:AC125"/>
    <mergeCell ref="AB131:AC131"/>
    <mergeCell ref="V132:W132"/>
    <mergeCell ref="X132:Y132"/>
    <mergeCell ref="Z132:AA132"/>
    <mergeCell ref="AB132:AC132"/>
    <mergeCell ref="X120:Y120"/>
    <mergeCell ref="Z120:AA120"/>
    <mergeCell ref="AB120:AC120"/>
    <mergeCell ref="X121:Y121"/>
    <mergeCell ref="V118:W118"/>
    <mergeCell ref="V119:W119"/>
    <mergeCell ref="Z121:AA121"/>
    <mergeCell ref="AB121:AC121"/>
    <mergeCell ref="X122:Y122"/>
    <mergeCell ref="Z122:AA122"/>
    <mergeCell ref="AB122:AC122"/>
    <mergeCell ref="V120:W120"/>
    <mergeCell ref="V121:W121"/>
    <mergeCell ref="V117:W117"/>
    <mergeCell ref="AB116:AC116"/>
    <mergeCell ref="X117:Y117"/>
    <mergeCell ref="Z117:AA117"/>
    <mergeCell ref="AB117:AC117"/>
    <mergeCell ref="X118:Y118"/>
    <mergeCell ref="Z118:AA118"/>
    <mergeCell ref="AB118:AC118"/>
    <mergeCell ref="X119:Y119"/>
    <mergeCell ref="Z119:AA119"/>
    <mergeCell ref="AB119:AC119"/>
    <mergeCell ref="B105:AC105"/>
    <mergeCell ref="L106:M106"/>
    <mergeCell ref="B106:E106"/>
    <mergeCell ref="B95:O95"/>
    <mergeCell ref="P95:AC95"/>
    <mergeCell ref="B114:AC114"/>
    <mergeCell ref="B115:E115"/>
    <mergeCell ref="X116:Y116"/>
    <mergeCell ref="Z116:AA116"/>
    <mergeCell ref="V116:W116"/>
    <mergeCell ref="W103:X103"/>
    <mergeCell ref="Y103:AC103"/>
    <mergeCell ref="B104:C104"/>
    <mergeCell ref="D104:H104"/>
    <mergeCell ref="I104:J104"/>
    <mergeCell ref="K104:O104"/>
    <mergeCell ref="P104:Q104"/>
    <mergeCell ref="W104:AC104"/>
    <mergeCell ref="B103:C103"/>
    <mergeCell ref="D103:H103"/>
    <mergeCell ref="I103:J103"/>
    <mergeCell ref="K103:O103"/>
    <mergeCell ref="P103:Q103"/>
    <mergeCell ref="R103:V103"/>
    <mergeCell ref="B101:AC101"/>
    <mergeCell ref="B102:C102"/>
    <mergeCell ref="D102:H102"/>
    <mergeCell ref="I102:J102"/>
    <mergeCell ref="K102:O102"/>
    <mergeCell ref="P102:Q102"/>
    <mergeCell ref="R102:V102"/>
    <mergeCell ref="W102:X102"/>
    <mergeCell ref="Y102:AC102"/>
    <mergeCell ref="AB99:AC99"/>
    <mergeCell ref="B100:G100"/>
    <mergeCell ref="H100:I100"/>
    <mergeCell ref="J100:K100"/>
    <mergeCell ref="L100:M100"/>
    <mergeCell ref="N100:O100"/>
    <mergeCell ref="P100:U100"/>
    <mergeCell ref="V100:W100"/>
    <mergeCell ref="X100:Y100"/>
    <mergeCell ref="Z100:AA100"/>
    <mergeCell ref="AB100:AC100"/>
    <mergeCell ref="B99:G99"/>
    <mergeCell ref="H99:I99"/>
    <mergeCell ref="J99:K99"/>
    <mergeCell ref="L99:M99"/>
    <mergeCell ref="N99:O99"/>
    <mergeCell ref="P99:U99"/>
    <mergeCell ref="V99:W99"/>
    <mergeCell ref="X99:Y99"/>
    <mergeCell ref="Z99:AA99"/>
    <mergeCell ref="B93:P93"/>
    <mergeCell ref="S93:AC93"/>
    <mergeCell ref="B96:AC96"/>
    <mergeCell ref="B97:O97"/>
    <mergeCell ref="P97:AC97"/>
    <mergeCell ref="B98:G98"/>
    <mergeCell ref="H98:K98"/>
    <mergeCell ref="L98:O98"/>
    <mergeCell ref="P98:U98"/>
    <mergeCell ref="V98:Y98"/>
    <mergeCell ref="Z98:AC98"/>
    <mergeCell ref="B90:P90"/>
    <mergeCell ref="S90:AC90"/>
    <mergeCell ref="B91:P91"/>
    <mergeCell ref="S91:AC91"/>
    <mergeCell ref="B92:P92"/>
    <mergeCell ref="S92:AC92"/>
    <mergeCell ref="B87:P87"/>
    <mergeCell ref="S87:AC87"/>
    <mergeCell ref="B88:P88"/>
    <mergeCell ref="S88:AC88"/>
    <mergeCell ref="B89:P89"/>
    <mergeCell ref="S89:AC89"/>
    <mergeCell ref="B84:P84"/>
    <mergeCell ref="S84:AC84"/>
    <mergeCell ref="B85:P85"/>
    <mergeCell ref="S85:AC85"/>
    <mergeCell ref="B86:P86"/>
    <mergeCell ref="S86:AC86"/>
    <mergeCell ref="B80:P80"/>
    <mergeCell ref="S80:AC80"/>
    <mergeCell ref="B81:P81"/>
    <mergeCell ref="S81:AC81"/>
    <mergeCell ref="B83:P83"/>
    <mergeCell ref="S83:AC83"/>
    <mergeCell ref="B77:P77"/>
    <mergeCell ref="S77:AC77"/>
    <mergeCell ref="B78:P78"/>
    <mergeCell ref="S78:AC78"/>
    <mergeCell ref="B79:P79"/>
    <mergeCell ref="S79:AC79"/>
    <mergeCell ref="B74:P74"/>
    <mergeCell ref="S74:AC74"/>
    <mergeCell ref="B75:P75"/>
    <mergeCell ref="S75:AC75"/>
    <mergeCell ref="B76:P76"/>
    <mergeCell ref="S76:AC76"/>
    <mergeCell ref="B70:P70"/>
    <mergeCell ref="S70:AC70"/>
    <mergeCell ref="B71:P71"/>
    <mergeCell ref="S71:AC71"/>
    <mergeCell ref="B73:P73"/>
    <mergeCell ref="S73:AC73"/>
    <mergeCell ref="B68:P68"/>
    <mergeCell ref="S68:AC68"/>
    <mergeCell ref="B69:P69"/>
    <mergeCell ref="S69:AC69"/>
    <mergeCell ref="B67:P67"/>
    <mergeCell ref="S67:AC67"/>
    <mergeCell ref="B48:O48"/>
    <mergeCell ref="P48:AC48"/>
    <mergeCell ref="B63:P63"/>
    <mergeCell ref="S63:AC63"/>
    <mergeCell ref="B64:P64"/>
    <mergeCell ref="S64:AC64"/>
    <mergeCell ref="B61:P61"/>
    <mergeCell ref="S61:AC61"/>
    <mergeCell ref="B62:P62"/>
    <mergeCell ref="S62:AC62"/>
    <mergeCell ref="B60:P60"/>
    <mergeCell ref="S60:AC60"/>
    <mergeCell ref="B57:P57"/>
    <mergeCell ref="S57:AC57"/>
    <mergeCell ref="B58:P58"/>
    <mergeCell ref="S58:AC58"/>
    <mergeCell ref="B59:P59"/>
    <mergeCell ref="S59:AC59"/>
    <mergeCell ref="B65:P65"/>
    <mergeCell ref="S65:AC65"/>
    <mergeCell ref="B56:P56"/>
    <mergeCell ref="S56:AC56"/>
    <mergeCell ref="B53:P53"/>
    <mergeCell ref="S53:AC53"/>
    <mergeCell ref="B54:P54"/>
    <mergeCell ref="S54:AC54"/>
    <mergeCell ref="B55:P55"/>
    <mergeCell ref="S55:AC55"/>
    <mergeCell ref="B49:P49"/>
    <mergeCell ref="S49:AC49"/>
    <mergeCell ref="B52:P52"/>
    <mergeCell ref="S52:AC52"/>
    <mergeCell ref="B47:P47"/>
    <mergeCell ref="S47:AC47"/>
    <mergeCell ref="B50:P50"/>
    <mergeCell ref="S50:AC50"/>
    <mergeCell ref="B51:P51"/>
    <mergeCell ref="S51:AC51"/>
    <mergeCell ref="B44:P44"/>
    <mergeCell ref="S44:AC44"/>
    <mergeCell ref="B45:P45"/>
    <mergeCell ref="S45:AC45"/>
    <mergeCell ref="B46:P46"/>
    <mergeCell ref="S46:AC46"/>
    <mergeCell ref="B41:P41"/>
    <mergeCell ref="S41:AC41"/>
    <mergeCell ref="B42:P42"/>
    <mergeCell ref="S42:AC42"/>
    <mergeCell ref="B43:P43"/>
    <mergeCell ref="S43:AC43"/>
    <mergeCell ref="B37:P37"/>
    <mergeCell ref="S37:AC37"/>
    <mergeCell ref="B38:P38"/>
    <mergeCell ref="S38:AC38"/>
    <mergeCell ref="B39:P39"/>
    <mergeCell ref="S39:AC39"/>
    <mergeCell ref="B40:P40"/>
    <mergeCell ref="S40:AC40"/>
    <mergeCell ref="B34:P34"/>
    <mergeCell ref="S34:AC34"/>
    <mergeCell ref="B35:P35"/>
    <mergeCell ref="S35:AC35"/>
    <mergeCell ref="B36:P36"/>
    <mergeCell ref="S36:AC36"/>
    <mergeCell ref="B30:P30"/>
    <mergeCell ref="S30:AC30"/>
    <mergeCell ref="B32:P32"/>
    <mergeCell ref="S32:AC32"/>
    <mergeCell ref="B33:P33"/>
    <mergeCell ref="S33:AC33"/>
    <mergeCell ref="B31:P31"/>
    <mergeCell ref="S31:AC31"/>
    <mergeCell ref="B28:P28"/>
    <mergeCell ref="S28:AC28"/>
    <mergeCell ref="B29:P29"/>
    <mergeCell ref="S29:AC29"/>
    <mergeCell ref="B23:P23"/>
    <mergeCell ref="S23:AC23"/>
    <mergeCell ref="B25:P25"/>
    <mergeCell ref="S25:AC25"/>
    <mergeCell ref="B26:P26"/>
    <mergeCell ref="S26:AC26"/>
    <mergeCell ref="B24:P24"/>
    <mergeCell ref="S24:AC24"/>
    <mergeCell ref="S22:AC22"/>
    <mergeCell ref="B17:P17"/>
    <mergeCell ref="S17:AC17"/>
    <mergeCell ref="B18:P18"/>
    <mergeCell ref="S18:AC18"/>
    <mergeCell ref="B19:P19"/>
    <mergeCell ref="S19:AC19"/>
    <mergeCell ref="B27:P27"/>
    <mergeCell ref="S27:AC27"/>
    <mergeCell ref="B20:P20"/>
    <mergeCell ref="S20:AC20"/>
    <mergeCell ref="B21:P21"/>
    <mergeCell ref="S21:AC21"/>
    <mergeCell ref="B22:P22"/>
    <mergeCell ref="B1:O1"/>
    <mergeCell ref="P1:AC1"/>
    <mergeCell ref="B15:P15"/>
    <mergeCell ref="S15:AC15"/>
    <mergeCell ref="B16:P16"/>
    <mergeCell ref="S16:AC16"/>
    <mergeCell ref="B2:AC2"/>
    <mergeCell ref="B13:C13"/>
    <mergeCell ref="B11:C11"/>
    <mergeCell ref="D9:G9"/>
    <mergeCell ref="H9:P9"/>
    <mergeCell ref="Q4:AC4"/>
    <mergeCell ref="B14:AC14"/>
    <mergeCell ref="Q9:AC9"/>
    <mergeCell ref="B10:AC10"/>
    <mergeCell ref="D13:G13"/>
    <mergeCell ref="H13:P13"/>
    <mergeCell ref="R13:U13"/>
    <mergeCell ref="W13:AC13"/>
    <mergeCell ref="B3:AC3"/>
    <mergeCell ref="D4:G4"/>
    <mergeCell ref="H4:P4"/>
    <mergeCell ref="Q8:S8"/>
    <mergeCell ref="T8:V8"/>
    <mergeCell ref="K141:L141"/>
    <mergeCell ref="M141:N141"/>
    <mergeCell ref="F138:H138"/>
    <mergeCell ref="F139:H139"/>
    <mergeCell ref="F140:H140"/>
    <mergeCell ref="F141:H141"/>
    <mergeCell ref="D138:E138"/>
    <mergeCell ref="D139:E139"/>
    <mergeCell ref="D140:E140"/>
    <mergeCell ref="D141:E141"/>
    <mergeCell ref="X133:Y133"/>
    <mergeCell ref="Z133:AA133"/>
    <mergeCell ref="AB133:AC133"/>
    <mergeCell ref="M123:N123"/>
    <mergeCell ref="F116:L116"/>
    <mergeCell ref="B116:E116"/>
    <mergeCell ref="O116:U116"/>
    <mergeCell ref="M116:N116"/>
    <mergeCell ref="B117:E117"/>
    <mergeCell ref="F117:L117"/>
    <mergeCell ref="M117:N117"/>
    <mergeCell ref="O117:U117"/>
    <mergeCell ref="B128:AC128"/>
    <mergeCell ref="B129:E129"/>
    <mergeCell ref="V129:AC129"/>
    <mergeCell ref="F131:G131"/>
    <mergeCell ref="F132:G132"/>
    <mergeCell ref="F133:G133"/>
    <mergeCell ref="P131:S131"/>
    <mergeCell ref="T131:U131"/>
    <mergeCell ref="P132:S132"/>
    <mergeCell ref="T132:U132"/>
    <mergeCell ref="P133:S133"/>
    <mergeCell ref="T133:U133"/>
    <mergeCell ref="V106:AA106"/>
    <mergeCell ref="V107:AA107"/>
    <mergeCell ref="V108:AA108"/>
    <mergeCell ref="AB106:AC106"/>
    <mergeCell ref="AB107:AC107"/>
    <mergeCell ref="AB108:AC108"/>
    <mergeCell ref="F127:L127"/>
    <mergeCell ref="O127:U127"/>
    <mergeCell ref="M126:N126"/>
    <mergeCell ref="M127:N127"/>
    <mergeCell ref="O122:U122"/>
    <mergeCell ref="M118:N118"/>
    <mergeCell ref="F118:L118"/>
    <mergeCell ref="O118:U118"/>
    <mergeCell ref="F115:N115"/>
    <mergeCell ref="O115:U115"/>
    <mergeCell ref="F124:L124"/>
    <mergeCell ref="O125:U125"/>
    <mergeCell ref="O120:U120"/>
    <mergeCell ref="F122:L122"/>
    <mergeCell ref="M119:N119"/>
    <mergeCell ref="M120:N120"/>
    <mergeCell ref="M121:N121"/>
    <mergeCell ref="M122:N122"/>
    <mergeCell ref="F106:K106"/>
    <mergeCell ref="N107:S107"/>
    <mergeCell ref="B108:E108"/>
    <mergeCell ref="F108:K108"/>
    <mergeCell ref="L108:M108"/>
    <mergeCell ref="N106:S106"/>
    <mergeCell ref="N108:S108"/>
    <mergeCell ref="T106:U106"/>
    <mergeCell ref="T107:U107"/>
    <mergeCell ref="T108:U108"/>
    <mergeCell ref="L107:M107"/>
    <mergeCell ref="F109:K109"/>
    <mergeCell ref="L109:M109"/>
    <mergeCell ref="N109:S109"/>
    <mergeCell ref="T109:U109"/>
    <mergeCell ref="T112:U112"/>
    <mergeCell ref="H130:I130"/>
    <mergeCell ref="L130:M130"/>
    <mergeCell ref="N130:O130"/>
    <mergeCell ref="B107:E107"/>
    <mergeCell ref="F107:K107"/>
    <mergeCell ref="B124:E124"/>
    <mergeCell ref="B125:E125"/>
    <mergeCell ref="B126:E126"/>
    <mergeCell ref="B127:E127"/>
    <mergeCell ref="B119:E119"/>
    <mergeCell ref="B118:E118"/>
    <mergeCell ref="B122:E122"/>
    <mergeCell ref="B123:E123"/>
    <mergeCell ref="N132:O132"/>
    <mergeCell ref="T129:U129"/>
    <mergeCell ref="N134:O134"/>
    <mergeCell ref="V115:AC115"/>
    <mergeCell ref="B82:P82"/>
    <mergeCell ref="S82:AC82"/>
    <mergeCell ref="B72:P72"/>
    <mergeCell ref="S72:AC72"/>
    <mergeCell ref="B94:P94"/>
    <mergeCell ref="S94:AC94"/>
    <mergeCell ref="B111:E111"/>
    <mergeCell ref="F111:K111"/>
    <mergeCell ref="L111:M111"/>
    <mergeCell ref="N111:S111"/>
    <mergeCell ref="T111:U111"/>
    <mergeCell ref="H129:O129"/>
    <mergeCell ref="P129:S129"/>
    <mergeCell ref="F129:G129"/>
    <mergeCell ref="F130:G130"/>
    <mergeCell ref="P130:S130"/>
    <mergeCell ref="T130:U130"/>
    <mergeCell ref="V109:AA109"/>
    <mergeCell ref="AB109:AC109"/>
    <mergeCell ref="B110:E110"/>
    <mergeCell ref="B66:P66"/>
    <mergeCell ref="S66:AC66"/>
    <mergeCell ref="V112:AA112"/>
    <mergeCell ref="AB112:AC112"/>
    <mergeCell ref="B113:E113"/>
    <mergeCell ref="F113:K113"/>
    <mergeCell ref="L113:M113"/>
    <mergeCell ref="N113:S113"/>
    <mergeCell ref="T113:U113"/>
    <mergeCell ref="V113:AA113"/>
    <mergeCell ref="AB113:AC113"/>
    <mergeCell ref="V111:AA111"/>
    <mergeCell ref="AB111:AC111"/>
    <mergeCell ref="B112:E112"/>
    <mergeCell ref="F112:K112"/>
    <mergeCell ref="L112:M112"/>
    <mergeCell ref="N112:S112"/>
    <mergeCell ref="F110:K110"/>
    <mergeCell ref="L110:M110"/>
    <mergeCell ref="N110:S110"/>
    <mergeCell ref="T110:U110"/>
    <mergeCell ref="V110:AA110"/>
    <mergeCell ref="AB110:AC110"/>
    <mergeCell ref="B109:E109"/>
  </mergeCells>
  <pageMargins left="0.25" right="0.25" top="0.75" bottom="0.75" header="0.3" footer="0.3"/>
  <pageSetup orientation="portrait" r:id="rId1"/>
  <headerFooter>
    <oddHeader>&amp;C&amp;"-,Bold"&amp;18Daily Operations and Safety Checklist</oddHeader>
    <oddFooter>&amp;L&amp;"-,Italic"©MooreBetterPerformance - 2017&amp;C&amp;P&amp;R&amp;"-,Italic"Retain on file for 90 days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7C1D6-92B9-4173-B6D3-6EBAC17BCC07}">
  <dimension ref="A1:AQ45"/>
  <sheetViews>
    <sheetView workbookViewId="0">
      <selection sqref="A1:C1"/>
    </sheetView>
  </sheetViews>
  <sheetFormatPr defaultRowHeight="15" x14ac:dyDescent="0.25"/>
  <cols>
    <col min="1" max="23" width="3.7109375" style="19" customWidth="1"/>
    <col min="24" max="43" width="9.140625" style="26"/>
    <col min="44" max="16384" width="9.140625" style="19"/>
  </cols>
  <sheetData>
    <row r="1" spans="1:39" ht="18.75" x14ac:dyDescent="0.3">
      <c r="A1" s="446" t="s">
        <v>482</v>
      </c>
      <c r="B1" s="446"/>
      <c r="C1" s="446"/>
      <c r="D1" s="461" t="s">
        <v>59</v>
      </c>
      <c r="E1" s="461"/>
      <c r="F1" s="461"/>
      <c r="G1" s="461"/>
      <c r="H1" s="461"/>
      <c r="I1" s="461"/>
      <c r="J1" s="461"/>
      <c r="K1" s="461"/>
      <c r="L1" s="461"/>
      <c r="M1" s="461"/>
      <c r="N1" s="461"/>
      <c r="O1" s="461"/>
      <c r="P1" s="461"/>
      <c r="Q1" s="461"/>
      <c r="R1" s="461"/>
      <c r="S1" s="461"/>
      <c r="T1" s="461"/>
      <c r="U1" s="461"/>
      <c r="V1" s="461"/>
      <c r="W1" s="461"/>
    </row>
    <row r="2" spans="1:39" x14ac:dyDescent="0.25">
      <c r="A2" s="127">
        <v>0</v>
      </c>
      <c r="B2" s="52" t="s">
        <v>481</v>
      </c>
      <c r="C2" s="53">
        <v>2</v>
      </c>
      <c r="D2" s="447" t="s">
        <v>483</v>
      </c>
      <c r="E2" s="447"/>
      <c r="F2" s="447"/>
      <c r="G2" s="447"/>
      <c r="H2" s="447"/>
      <c r="I2" s="447"/>
      <c r="J2" s="447"/>
      <c r="K2" s="447"/>
      <c r="L2" s="447"/>
      <c r="M2" s="447"/>
      <c r="N2" s="447"/>
      <c r="O2" s="447"/>
      <c r="P2" s="447"/>
      <c r="Q2" s="447"/>
      <c r="R2" s="447"/>
      <c r="S2" s="447"/>
      <c r="T2" s="447"/>
      <c r="U2" s="447"/>
      <c r="V2" s="447"/>
      <c r="W2" s="447"/>
    </row>
    <row r="3" spans="1:39" x14ac:dyDescent="0.25">
      <c r="A3" s="127">
        <v>2</v>
      </c>
      <c r="B3" s="52" t="s">
        <v>481</v>
      </c>
      <c r="C3" s="53">
        <v>4</v>
      </c>
      <c r="D3" s="460" t="s">
        <v>485</v>
      </c>
      <c r="E3" s="460"/>
      <c r="F3" s="460"/>
      <c r="G3" s="460"/>
      <c r="H3" s="460"/>
      <c r="I3" s="460"/>
      <c r="J3" s="460"/>
      <c r="K3" s="460"/>
      <c r="L3" s="460"/>
      <c r="M3" s="460"/>
      <c r="N3" s="460"/>
      <c r="O3" s="460"/>
      <c r="P3" s="460"/>
      <c r="Q3" s="460"/>
      <c r="R3" s="460"/>
      <c r="S3" s="460"/>
      <c r="T3" s="460"/>
      <c r="U3" s="460"/>
      <c r="V3" s="460"/>
      <c r="W3" s="460"/>
    </row>
    <row r="4" spans="1:39" x14ac:dyDescent="0.25">
      <c r="A4" s="127">
        <v>4</v>
      </c>
      <c r="B4" s="52" t="s">
        <v>481</v>
      </c>
      <c r="C4" s="53">
        <v>7</v>
      </c>
      <c r="D4" s="447" t="s">
        <v>486</v>
      </c>
      <c r="E4" s="447"/>
      <c r="F4" s="447"/>
      <c r="G4" s="447"/>
      <c r="H4" s="447"/>
      <c r="I4" s="447"/>
      <c r="J4" s="447"/>
      <c r="K4" s="447"/>
      <c r="L4" s="447"/>
      <c r="M4" s="447"/>
      <c r="N4" s="447"/>
      <c r="O4" s="447"/>
      <c r="P4" s="447"/>
      <c r="Q4" s="447"/>
      <c r="R4" s="447"/>
      <c r="S4" s="447"/>
      <c r="T4" s="447"/>
      <c r="U4" s="447"/>
      <c r="V4" s="447"/>
      <c r="W4" s="447"/>
      <c r="Z4" s="214"/>
      <c r="AA4" s="50"/>
      <c r="AB4" s="215"/>
      <c r="AC4" s="215"/>
      <c r="AD4" s="215"/>
      <c r="AE4" s="215"/>
      <c r="AF4" s="215"/>
      <c r="AG4" s="215"/>
      <c r="AH4" s="215"/>
      <c r="AI4" s="215"/>
      <c r="AJ4" s="215"/>
      <c r="AK4" s="215"/>
      <c r="AL4" s="215"/>
      <c r="AM4" s="215"/>
    </row>
    <row r="5" spans="1:39" x14ac:dyDescent="0.25">
      <c r="A5" s="127">
        <v>7</v>
      </c>
      <c r="B5" s="52" t="s">
        <v>481</v>
      </c>
      <c r="C5" s="53">
        <v>8</v>
      </c>
      <c r="D5" s="460" t="s">
        <v>484</v>
      </c>
      <c r="E5" s="460"/>
      <c r="F5" s="460"/>
      <c r="G5" s="460"/>
      <c r="H5" s="460"/>
      <c r="I5" s="460"/>
      <c r="J5" s="460"/>
      <c r="K5" s="460"/>
      <c r="L5" s="460"/>
      <c r="M5" s="460"/>
      <c r="N5" s="460"/>
      <c r="O5" s="460"/>
      <c r="P5" s="460"/>
      <c r="Q5" s="460"/>
      <c r="R5" s="460"/>
      <c r="S5" s="460"/>
      <c r="T5" s="460"/>
      <c r="U5" s="460"/>
      <c r="V5" s="460"/>
      <c r="W5" s="460"/>
      <c r="Z5" s="50"/>
      <c r="AA5" s="50"/>
      <c r="AB5" s="215"/>
      <c r="AC5" s="215"/>
      <c r="AD5" s="215"/>
      <c r="AE5" s="215"/>
      <c r="AF5" s="215"/>
      <c r="AG5" s="215"/>
      <c r="AH5" s="215"/>
      <c r="AI5" s="215"/>
      <c r="AJ5" s="215"/>
      <c r="AK5" s="215"/>
      <c r="AL5" s="215"/>
      <c r="AM5" s="215"/>
    </row>
    <row r="6" spans="1:39" x14ac:dyDescent="0.25">
      <c r="A6" s="127">
        <v>8</v>
      </c>
      <c r="B6" s="52" t="s">
        <v>481</v>
      </c>
      <c r="C6" s="53">
        <v>9</v>
      </c>
      <c r="D6" s="447" t="s">
        <v>487</v>
      </c>
      <c r="E6" s="447"/>
      <c r="F6" s="447"/>
      <c r="G6" s="447"/>
      <c r="H6" s="447"/>
      <c r="I6" s="447"/>
      <c r="J6" s="447"/>
      <c r="K6" s="447"/>
      <c r="L6" s="447"/>
      <c r="M6" s="447"/>
      <c r="N6" s="447"/>
      <c r="O6" s="447"/>
      <c r="P6" s="447"/>
      <c r="Q6" s="447"/>
      <c r="R6" s="447"/>
      <c r="S6" s="447"/>
      <c r="T6" s="447"/>
      <c r="U6" s="447"/>
      <c r="V6" s="447"/>
      <c r="W6" s="447"/>
      <c r="Z6" s="50"/>
      <c r="AA6" s="50"/>
      <c r="AB6" s="215"/>
      <c r="AC6" s="215"/>
      <c r="AD6" s="215"/>
      <c r="AE6" s="215"/>
      <c r="AF6" s="215"/>
      <c r="AG6" s="215"/>
      <c r="AH6" s="215"/>
      <c r="AI6" s="215"/>
      <c r="AJ6" s="215"/>
      <c r="AK6" s="215"/>
      <c r="AL6" s="215"/>
      <c r="AM6" s="215"/>
    </row>
    <row r="7" spans="1:39" x14ac:dyDescent="0.25">
      <c r="A7" s="127">
        <v>9</v>
      </c>
      <c r="B7" s="52" t="s">
        <v>481</v>
      </c>
      <c r="C7" s="53">
        <v>10</v>
      </c>
      <c r="D7" s="447" t="s">
        <v>488</v>
      </c>
      <c r="E7" s="447"/>
      <c r="F7" s="447"/>
      <c r="G7" s="447"/>
      <c r="H7" s="447"/>
      <c r="I7" s="447"/>
      <c r="J7" s="447"/>
      <c r="K7" s="447"/>
      <c r="L7" s="447"/>
      <c r="M7" s="447"/>
      <c r="N7" s="447"/>
      <c r="O7" s="447"/>
      <c r="P7" s="447"/>
      <c r="Q7" s="447"/>
      <c r="R7" s="447"/>
      <c r="S7" s="447"/>
      <c r="T7" s="447"/>
      <c r="U7" s="447"/>
      <c r="V7" s="447"/>
      <c r="W7" s="447"/>
      <c r="Z7" s="50"/>
      <c r="AA7" s="50"/>
      <c r="AB7" s="215"/>
      <c r="AC7" s="215"/>
      <c r="AD7" s="215"/>
      <c r="AE7" s="215"/>
      <c r="AF7" s="215"/>
      <c r="AG7" s="215"/>
      <c r="AH7" s="215"/>
      <c r="AI7" s="215"/>
      <c r="AJ7" s="215"/>
      <c r="AK7" s="215"/>
      <c r="AL7" s="215"/>
      <c r="AM7" s="215"/>
    </row>
    <row r="8" spans="1:39" x14ac:dyDescent="0.25">
      <c r="A8" s="127">
        <v>10</v>
      </c>
      <c r="B8" s="52" t="s">
        <v>481</v>
      </c>
      <c r="C8" s="53">
        <v>11</v>
      </c>
      <c r="D8" s="447" t="s">
        <v>493</v>
      </c>
      <c r="E8" s="447"/>
      <c r="F8" s="447"/>
      <c r="G8" s="447"/>
      <c r="H8" s="447"/>
      <c r="I8" s="447"/>
      <c r="J8" s="447"/>
      <c r="K8" s="447"/>
      <c r="L8" s="447"/>
      <c r="M8" s="447"/>
      <c r="N8" s="447"/>
      <c r="O8" s="447"/>
      <c r="P8" s="447"/>
      <c r="Q8" s="447"/>
      <c r="R8" s="447"/>
      <c r="S8" s="447"/>
      <c r="T8" s="447"/>
      <c r="U8" s="447"/>
      <c r="V8" s="447"/>
      <c r="W8" s="447"/>
      <c r="Z8" s="50"/>
      <c r="AA8" s="50"/>
      <c r="AB8" s="215"/>
      <c r="AC8" s="215"/>
      <c r="AD8" s="215"/>
      <c r="AE8" s="215"/>
      <c r="AF8" s="215"/>
      <c r="AG8" s="215"/>
      <c r="AH8" s="215"/>
      <c r="AI8" s="215"/>
      <c r="AJ8" s="215"/>
      <c r="AK8" s="215"/>
      <c r="AL8" s="215"/>
      <c r="AM8" s="215"/>
    </row>
    <row r="9" spans="1:39" x14ac:dyDescent="0.25">
      <c r="A9" s="127">
        <v>11</v>
      </c>
      <c r="B9" s="52" t="s">
        <v>481</v>
      </c>
      <c r="C9" s="53">
        <v>13</v>
      </c>
      <c r="D9" s="447" t="s">
        <v>491</v>
      </c>
      <c r="E9" s="447"/>
      <c r="F9" s="447"/>
      <c r="G9" s="447"/>
      <c r="H9" s="447"/>
      <c r="I9" s="447"/>
      <c r="J9" s="447"/>
      <c r="K9" s="447"/>
      <c r="L9" s="447"/>
      <c r="M9" s="447"/>
      <c r="N9" s="447"/>
      <c r="O9" s="447"/>
      <c r="P9" s="447"/>
      <c r="Q9" s="447"/>
      <c r="R9" s="447"/>
      <c r="S9" s="447"/>
      <c r="T9" s="447"/>
      <c r="U9" s="447"/>
      <c r="V9" s="447"/>
      <c r="W9" s="447"/>
      <c r="Z9" s="50"/>
      <c r="AA9" s="50"/>
      <c r="AB9" s="215"/>
      <c r="AC9" s="215"/>
      <c r="AD9" s="215"/>
      <c r="AE9" s="215"/>
      <c r="AF9" s="215"/>
      <c r="AG9" s="215"/>
      <c r="AH9" s="215"/>
      <c r="AI9" s="215"/>
      <c r="AJ9" s="215"/>
      <c r="AK9" s="215"/>
      <c r="AL9" s="215"/>
      <c r="AM9" s="215"/>
    </row>
    <row r="10" spans="1:39" x14ac:dyDescent="0.25">
      <c r="A10" s="128">
        <v>13</v>
      </c>
      <c r="B10" s="129" t="s">
        <v>481</v>
      </c>
      <c r="C10" s="216">
        <v>14</v>
      </c>
      <c r="D10" s="447" t="s">
        <v>492</v>
      </c>
      <c r="E10" s="447"/>
      <c r="F10" s="447"/>
      <c r="G10" s="447"/>
      <c r="H10" s="447"/>
      <c r="I10" s="447"/>
      <c r="J10" s="447"/>
      <c r="K10" s="447"/>
      <c r="L10" s="447"/>
      <c r="M10" s="447"/>
      <c r="N10" s="447"/>
      <c r="O10" s="447"/>
      <c r="P10" s="447"/>
      <c r="Q10" s="447"/>
      <c r="R10" s="447"/>
      <c r="S10" s="447"/>
      <c r="T10" s="447"/>
      <c r="U10" s="447"/>
      <c r="V10" s="447"/>
      <c r="W10" s="447"/>
      <c r="Z10" s="50"/>
      <c r="AA10" s="50"/>
      <c r="AB10" s="215"/>
      <c r="AC10" s="215"/>
      <c r="AD10" s="215"/>
      <c r="AE10" s="215"/>
      <c r="AF10" s="215"/>
      <c r="AG10" s="215"/>
      <c r="AH10" s="215"/>
      <c r="AI10" s="215"/>
      <c r="AJ10" s="215"/>
      <c r="AK10" s="215"/>
      <c r="AL10" s="215"/>
      <c r="AM10" s="215"/>
    </row>
    <row r="11" spans="1:39" x14ac:dyDescent="0.25">
      <c r="A11" s="127"/>
      <c r="B11" s="130" t="s">
        <v>489</v>
      </c>
      <c r="C11" s="53"/>
      <c r="D11" s="451" t="s">
        <v>490</v>
      </c>
      <c r="E11" s="451"/>
      <c r="F11" s="451"/>
      <c r="G11" s="451"/>
      <c r="H11" s="451"/>
      <c r="I11" s="451"/>
      <c r="J11" s="451"/>
      <c r="K11" s="451"/>
      <c r="L11" s="451"/>
      <c r="M11" s="451"/>
      <c r="N11" s="451"/>
      <c r="O11" s="451"/>
      <c r="P11" s="451"/>
      <c r="Q11" s="451"/>
      <c r="R11" s="451"/>
      <c r="S11" s="451"/>
      <c r="T11" s="451"/>
      <c r="U11" s="451"/>
      <c r="V11" s="451"/>
      <c r="W11" s="451"/>
      <c r="Z11" s="50"/>
      <c r="AA11" s="50"/>
      <c r="AB11" s="215"/>
      <c r="AC11" s="215"/>
      <c r="AD11" s="215"/>
      <c r="AE11" s="215"/>
      <c r="AF11" s="215"/>
      <c r="AG11" s="215"/>
      <c r="AH11" s="215"/>
      <c r="AI11" s="215"/>
      <c r="AJ11" s="215"/>
      <c r="AK11" s="215"/>
      <c r="AL11" s="215"/>
      <c r="AM11" s="215"/>
    </row>
    <row r="12" spans="1:39" x14ac:dyDescent="0.25">
      <c r="A12" s="127">
        <v>14</v>
      </c>
      <c r="B12" s="52" t="s">
        <v>481</v>
      </c>
      <c r="C12" s="53">
        <v>16</v>
      </c>
      <c r="D12" s="447" t="s">
        <v>495</v>
      </c>
      <c r="E12" s="447"/>
      <c r="F12" s="447"/>
      <c r="G12" s="447"/>
      <c r="H12" s="447"/>
      <c r="I12" s="447"/>
      <c r="J12" s="447"/>
      <c r="K12" s="447"/>
      <c r="L12" s="447"/>
      <c r="M12" s="447"/>
      <c r="N12" s="447"/>
      <c r="O12" s="447"/>
      <c r="P12" s="447"/>
      <c r="Q12" s="447"/>
      <c r="R12" s="447"/>
      <c r="S12" s="447"/>
      <c r="T12" s="447"/>
      <c r="U12" s="447"/>
      <c r="V12" s="447"/>
      <c r="W12" s="447"/>
      <c r="Z12" s="50"/>
      <c r="AA12" s="50"/>
      <c r="AB12" s="215"/>
      <c r="AC12" s="215"/>
      <c r="AD12" s="215"/>
      <c r="AE12" s="215"/>
      <c r="AF12" s="215"/>
      <c r="AG12" s="215"/>
      <c r="AH12" s="215"/>
      <c r="AI12" s="215"/>
      <c r="AJ12" s="215"/>
      <c r="AK12" s="215"/>
      <c r="AL12" s="215"/>
      <c r="AM12" s="215"/>
    </row>
    <row r="13" spans="1:39" x14ac:dyDescent="0.25">
      <c r="A13" s="127">
        <v>16</v>
      </c>
      <c r="B13" s="52" t="s">
        <v>481</v>
      </c>
      <c r="C13" s="53">
        <v>21</v>
      </c>
      <c r="D13" s="447" t="s">
        <v>494</v>
      </c>
      <c r="E13" s="447"/>
      <c r="F13" s="447"/>
      <c r="G13" s="447"/>
      <c r="H13" s="447"/>
      <c r="I13" s="447"/>
      <c r="J13" s="447"/>
      <c r="K13" s="447"/>
      <c r="L13" s="447"/>
      <c r="M13" s="447"/>
      <c r="N13" s="447"/>
      <c r="O13" s="447"/>
      <c r="P13" s="447"/>
      <c r="Q13" s="447"/>
      <c r="R13" s="447"/>
      <c r="S13" s="447"/>
      <c r="T13" s="447"/>
      <c r="U13" s="447"/>
      <c r="V13" s="447"/>
      <c r="W13" s="447"/>
      <c r="Z13" s="50"/>
      <c r="AA13" s="50"/>
      <c r="AB13" s="215"/>
      <c r="AC13" s="215"/>
      <c r="AD13" s="215"/>
      <c r="AE13" s="215"/>
      <c r="AF13" s="215"/>
      <c r="AG13" s="215"/>
      <c r="AH13" s="215"/>
      <c r="AI13" s="215"/>
      <c r="AJ13" s="215"/>
      <c r="AK13" s="215"/>
      <c r="AL13" s="215"/>
      <c r="AM13" s="215"/>
    </row>
    <row r="14" spans="1:39" x14ac:dyDescent="0.25">
      <c r="A14" s="448" t="s">
        <v>496</v>
      </c>
      <c r="B14" s="449"/>
      <c r="C14" s="450"/>
      <c r="D14" s="451" t="s">
        <v>497</v>
      </c>
      <c r="E14" s="451"/>
      <c r="F14" s="451"/>
      <c r="G14" s="451"/>
      <c r="H14" s="451"/>
      <c r="I14" s="451"/>
      <c r="J14" s="451"/>
      <c r="K14" s="451"/>
      <c r="L14" s="451"/>
      <c r="M14" s="451"/>
      <c r="N14" s="451"/>
      <c r="O14" s="451"/>
      <c r="P14" s="451"/>
      <c r="Q14" s="451"/>
      <c r="R14" s="451"/>
      <c r="S14" s="451"/>
      <c r="T14" s="451"/>
      <c r="U14" s="451"/>
      <c r="V14" s="451"/>
      <c r="W14" s="451"/>
      <c r="Z14" s="50"/>
      <c r="AA14" s="50"/>
      <c r="AB14" s="215"/>
      <c r="AC14" s="215"/>
      <c r="AD14" s="215"/>
      <c r="AE14" s="215"/>
      <c r="AF14" s="215"/>
      <c r="AG14" s="215"/>
      <c r="AH14" s="215"/>
      <c r="AI14" s="215"/>
      <c r="AJ14" s="215"/>
      <c r="AK14" s="215"/>
      <c r="AL14" s="215"/>
      <c r="AM14" s="215"/>
    </row>
    <row r="15" spans="1:39" x14ac:dyDescent="0.25">
      <c r="A15" s="127">
        <v>21</v>
      </c>
      <c r="B15" s="52" t="s">
        <v>481</v>
      </c>
      <c r="C15" s="53">
        <v>24</v>
      </c>
      <c r="D15" s="452" t="s">
        <v>498</v>
      </c>
      <c r="E15" s="452"/>
      <c r="F15" s="452"/>
      <c r="G15" s="452"/>
      <c r="H15" s="452"/>
      <c r="I15" s="452"/>
      <c r="J15" s="452"/>
      <c r="K15" s="452"/>
      <c r="L15" s="452"/>
      <c r="M15" s="452"/>
      <c r="N15" s="452"/>
      <c r="O15" s="452"/>
      <c r="P15" s="452"/>
      <c r="Q15" s="452"/>
      <c r="R15" s="452"/>
      <c r="S15" s="452"/>
      <c r="T15" s="452"/>
      <c r="U15" s="452"/>
      <c r="V15" s="452"/>
      <c r="W15" s="452"/>
      <c r="Z15" s="50"/>
      <c r="AA15" s="50"/>
      <c r="AB15" s="215"/>
      <c r="AC15" s="215"/>
      <c r="AD15" s="215"/>
      <c r="AE15" s="215"/>
      <c r="AF15" s="215"/>
      <c r="AG15" s="215"/>
      <c r="AH15" s="215"/>
      <c r="AI15" s="215"/>
      <c r="AJ15" s="215"/>
      <c r="AK15" s="215"/>
      <c r="AL15" s="215"/>
      <c r="AM15" s="215"/>
    </row>
    <row r="16" spans="1:39" x14ac:dyDescent="0.25">
      <c r="A16" s="127">
        <v>24</v>
      </c>
      <c r="B16" s="52" t="s">
        <v>481</v>
      </c>
      <c r="C16" s="53">
        <v>25</v>
      </c>
      <c r="D16" s="452" t="s">
        <v>499</v>
      </c>
      <c r="E16" s="452"/>
      <c r="F16" s="452"/>
      <c r="G16" s="452"/>
      <c r="H16" s="452"/>
      <c r="I16" s="452"/>
      <c r="J16" s="452"/>
      <c r="K16" s="452"/>
      <c r="L16" s="452"/>
      <c r="M16" s="452"/>
      <c r="N16" s="452"/>
      <c r="O16" s="452"/>
      <c r="P16" s="452"/>
      <c r="Q16" s="452"/>
      <c r="R16" s="452"/>
      <c r="S16" s="452"/>
      <c r="T16" s="452"/>
      <c r="U16" s="452"/>
      <c r="V16" s="452"/>
      <c r="W16" s="452"/>
    </row>
    <row r="17" spans="1:23" x14ac:dyDescent="0.25">
      <c r="A17" s="448" t="s">
        <v>496</v>
      </c>
      <c r="B17" s="449"/>
      <c r="C17" s="450"/>
      <c r="D17" s="457" t="s">
        <v>500</v>
      </c>
      <c r="E17" s="458"/>
      <c r="F17" s="458"/>
      <c r="G17" s="458"/>
      <c r="H17" s="458"/>
      <c r="I17" s="458"/>
      <c r="J17" s="458"/>
      <c r="K17" s="458"/>
      <c r="L17" s="458"/>
      <c r="M17" s="458"/>
      <c r="N17" s="458"/>
      <c r="O17" s="458"/>
      <c r="P17" s="458"/>
      <c r="Q17" s="458"/>
      <c r="R17" s="458"/>
      <c r="S17" s="458"/>
      <c r="T17" s="458"/>
      <c r="U17" s="458"/>
      <c r="V17" s="458"/>
      <c r="W17" s="459"/>
    </row>
    <row r="18" spans="1:23" x14ac:dyDescent="0.25">
      <c r="A18" s="456" t="s">
        <v>432</v>
      </c>
      <c r="B18" s="456"/>
      <c r="C18" s="456"/>
      <c r="D18" s="456"/>
      <c r="E18" s="456"/>
      <c r="F18" s="456"/>
      <c r="G18" s="456"/>
      <c r="H18" s="456"/>
      <c r="I18" s="456"/>
      <c r="J18" s="456"/>
      <c r="K18" s="456"/>
      <c r="L18" s="456"/>
      <c r="M18" s="456"/>
      <c r="N18" s="456"/>
      <c r="O18" s="456"/>
      <c r="P18" s="456"/>
      <c r="Q18" s="456"/>
      <c r="R18" s="456"/>
      <c r="S18" s="456"/>
      <c r="T18" s="456"/>
      <c r="U18" s="456"/>
      <c r="V18" s="456"/>
      <c r="W18" s="456"/>
    </row>
    <row r="20" spans="1:23" ht="18.75" x14ac:dyDescent="0.3">
      <c r="A20" s="446" t="s">
        <v>482</v>
      </c>
      <c r="B20" s="446"/>
      <c r="C20" s="446"/>
      <c r="D20" s="217" t="s">
        <v>501</v>
      </c>
      <c r="E20" s="453" t="s">
        <v>60</v>
      </c>
      <c r="F20" s="454"/>
      <c r="G20" s="454"/>
      <c r="H20" s="454"/>
      <c r="I20" s="454"/>
      <c r="J20" s="454"/>
      <c r="K20" s="454"/>
      <c r="L20" s="454"/>
      <c r="M20" s="454"/>
      <c r="N20" s="454"/>
      <c r="O20" s="454"/>
      <c r="P20" s="454"/>
      <c r="Q20" s="454"/>
      <c r="R20" s="454"/>
      <c r="S20" s="454"/>
      <c r="T20" s="454"/>
      <c r="U20" s="454"/>
      <c r="V20" s="454"/>
      <c r="W20" s="455"/>
    </row>
    <row r="21" spans="1:23" x14ac:dyDescent="0.25">
      <c r="A21" s="131">
        <v>0</v>
      </c>
      <c r="B21" s="46" t="s">
        <v>481</v>
      </c>
      <c r="C21" s="47">
        <v>2</v>
      </c>
      <c r="D21" s="27"/>
      <c r="E21" s="447" t="s">
        <v>63</v>
      </c>
      <c r="F21" s="447"/>
      <c r="G21" s="447"/>
      <c r="H21" s="447"/>
      <c r="I21" s="447"/>
      <c r="J21" s="447"/>
      <c r="K21" s="447"/>
      <c r="L21" s="447"/>
      <c r="M21" s="447"/>
      <c r="N21" s="447"/>
      <c r="O21" s="447"/>
      <c r="P21" s="447"/>
      <c r="Q21" s="447"/>
      <c r="R21" s="447"/>
      <c r="S21" s="447"/>
      <c r="T21" s="447"/>
      <c r="U21" s="447"/>
      <c r="V21" s="447"/>
      <c r="W21" s="447"/>
    </row>
    <row r="22" spans="1:23" x14ac:dyDescent="0.25">
      <c r="A22" s="127">
        <v>2</v>
      </c>
      <c r="B22" s="52" t="s">
        <v>481</v>
      </c>
      <c r="C22" s="53">
        <v>3</v>
      </c>
      <c r="D22" s="27"/>
      <c r="E22" s="447" t="s">
        <v>502</v>
      </c>
      <c r="F22" s="447"/>
      <c r="G22" s="447"/>
      <c r="H22" s="447"/>
      <c r="I22" s="447"/>
      <c r="J22" s="447"/>
      <c r="K22" s="447"/>
      <c r="L22" s="447"/>
      <c r="M22" s="447"/>
      <c r="N22" s="447"/>
      <c r="O22" s="447"/>
      <c r="P22" s="447"/>
      <c r="Q22" s="447"/>
      <c r="R22" s="447"/>
      <c r="S22" s="447"/>
      <c r="T22" s="447"/>
      <c r="U22" s="447"/>
      <c r="V22" s="447"/>
      <c r="W22" s="447"/>
    </row>
    <row r="23" spans="1:23" x14ac:dyDescent="0.25">
      <c r="A23" s="127">
        <v>3</v>
      </c>
      <c r="B23" s="52" t="s">
        <v>481</v>
      </c>
      <c r="C23" s="53">
        <v>4</v>
      </c>
      <c r="D23" s="27"/>
      <c r="E23" s="184"/>
      <c r="F23" s="452" t="s">
        <v>521</v>
      </c>
      <c r="G23" s="452"/>
      <c r="H23" s="452"/>
      <c r="I23" s="452"/>
      <c r="J23" s="452"/>
      <c r="K23" s="452"/>
      <c r="L23" s="452"/>
      <c r="M23" s="452"/>
      <c r="N23" s="452"/>
      <c r="O23" s="452"/>
      <c r="P23" s="452"/>
      <c r="Q23" s="452"/>
      <c r="R23" s="452"/>
      <c r="S23" s="452"/>
      <c r="T23" s="452"/>
      <c r="U23" s="452"/>
      <c r="V23" s="452"/>
      <c r="W23" s="452"/>
    </row>
    <row r="24" spans="1:23" x14ac:dyDescent="0.25">
      <c r="A24" s="127">
        <v>4</v>
      </c>
      <c r="B24" s="52" t="s">
        <v>481</v>
      </c>
      <c r="C24" s="53">
        <v>5</v>
      </c>
      <c r="D24" s="27"/>
      <c r="E24" s="447" t="s">
        <v>503</v>
      </c>
      <c r="F24" s="447"/>
      <c r="G24" s="447"/>
      <c r="H24" s="447"/>
      <c r="I24" s="447"/>
      <c r="J24" s="447"/>
      <c r="K24" s="447"/>
      <c r="L24" s="447"/>
      <c r="M24" s="447"/>
      <c r="N24" s="447"/>
      <c r="O24" s="447"/>
      <c r="P24" s="447"/>
      <c r="Q24" s="447"/>
      <c r="R24" s="447"/>
      <c r="S24" s="447"/>
      <c r="T24" s="447"/>
      <c r="U24" s="447"/>
      <c r="V24" s="447"/>
      <c r="W24" s="447"/>
    </row>
    <row r="25" spans="1:23" x14ac:dyDescent="0.25">
      <c r="A25" s="127"/>
      <c r="B25" s="52" t="s">
        <v>481</v>
      </c>
      <c r="C25" s="53"/>
      <c r="D25" s="27"/>
      <c r="E25" s="460" t="s">
        <v>504</v>
      </c>
      <c r="F25" s="460"/>
      <c r="G25" s="460"/>
      <c r="H25" s="460"/>
      <c r="I25" s="460"/>
      <c r="J25" s="460"/>
      <c r="K25" s="460"/>
      <c r="L25" s="460"/>
      <c r="M25" s="460"/>
      <c r="N25" s="460"/>
      <c r="O25" s="460"/>
      <c r="P25" s="460"/>
      <c r="Q25" s="460"/>
      <c r="R25" s="460"/>
      <c r="S25" s="460"/>
      <c r="T25" s="460"/>
      <c r="U25" s="460"/>
      <c r="V25" s="460"/>
      <c r="W25" s="460"/>
    </row>
    <row r="26" spans="1:23" x14ac:dyDescent="0.25">
      <c r="A26" s="127">
        <v>5</v>
      </c>
      <c r="B26" s="52" t="s">
        <v>481</v>
      </c>
      <c r="C26" s="53">
        <v>7</v>
      </c>
      <c r="D26" s="27"/>
      <c r="E26" s="183"/>
      <c r="F26" s="465" t="s">
        <v>522</v>
      </c>
      <c r="G26" s="465"/>
      <c r="H26" s="465"/>
      <c r="I26" s="465"/>
      <c r="J26" s="465"/>
      <c r="K26" s="465"/>
      <c r="L26" s="465"/>
      <c r="M26" s="465"/>
      <c r="N26" s="465"/>
      <c r="O26" s="465"/>
      <c r="P26" s="465"/>
      <c r="Q26" s="465"/>
      <c r="R26" s="465"/>
      <c r="S26" s="465"/>
      <c r="T26" s="465"/>
      <c r="U26" s="465"/>
      <c r="V26" s="465"/>
      <c r="W26" s="465"/>
    </row>
    <row r="27" spans="1:23" x14ac:dyDescent="0.25">
      <c r="A27" s="127">
        <v>7</v>
      </c>
      <c r="B27" s="52" t="s">
        <v>481</v>
      </c>
      <c r="C27" s="53">
        <v>9</v>
      </c>
      <c r="D27" s="27"/>
      <c r="E27" s="460" t="s">
        <v>505</v>
      </c>
      <c r="F27" s="460"/>
      <c r="G27" s="460"/>
      <c r="H27" s="460"/>
      <c r="I27" s="460"/>
      <c r="J27" s="460"/>
      <c r="K27" s="460"/>
      <c r="L27" s="460"/>
      <c r="M27" s="460"/>
      <c r="N27" s="460"/>
      <c r="O27" s="460"/>
      <c r="P27" s="460"/>
      <c r="Q27" s="460"/>
      <c r="R27" s="460"/>
      <c r="S27" s="460"/>
      <c r="T27" s="460"/>
      <c r="U27" s="460"/>
      <c r="V27" s="460"/>
      <c r="W27" s="460"/>
    </row>
    <row r="28" spans="1:23" x14ac:dyDescent="0.25">
      <c r="A28" s="127">
        <v>9</v>
      </c>
      <c r="B28" s="52" t="s">
        <v>481</v>
      </c>
      <c r="C28" s="53">
        <v>11</v>
      </c>
      <c r="D28" s="27"/>
      <c r="E28" s="460" t="s">
        <v>506</v>
      </c>
      <c r="F28" s="460"/>
      <c r="G28" s="460"/>
      <c r="H28" s="460"/>
      <c r="I28" s="460"/>
      <c r="J28" s="460"/>
      <c r="K28" s="460"/>
      <c r="L28" s="460"/>
      <c r="M28" s="460"/>
      <c r="N28" s="460"/>
      <c r="O28" s="460"/>
      <c r="P28" s="460"/>
      <c r="Q28" s="460"/>
      <c r="R28" s="460"/>
      <c r="S28" s="460"/>
      <c r="T28" s="460"/>
      <c r="U28" s="460"/>
      <c r="V28" s="460"/>
      <c r="W28" s="460"/>
    </row>
    <row r="29" spans="1:23" x14ac:dyDescent="0.25">
      <c r="A29" s="128">
        <v>11</v>
      </c>
      <c r="B29" s="129" t="s">
        <v>481</v>
      </c>
      <c r="C29" s="216">
        <v>14</v>
      </c>
      <c r="D29" s="27"/>
      <c r="E29" s="447" t="s">
        <v>507</v>
      </c>
      <c r="F29" s="447"/>
      <c r="G29" s="447"/>
      <c r="H29" s="447"/>
      <c r="I29" s="447"/>
      <c r="J29" s="447"/>
      <c r="K29" s="447"/>
      <c r="L29" s="447"/>
      <c r="M29" s="447"/>
      <c r="N29" s="447"/>
      <c r="O29" s="447"/>
      <c r="P29" s="447"/>
      <c r="Q29" s="447"/>
      <c r="R29" s="447"/>
      <c r="S29" s="447"/>
      <c r="T29" s="447"/>
      <c r="U29" s="447"/>
      <c r="V29" s="447"/>
      <c r="W29" s="447"/>
    </row>
    <row r="30" spans="1:23" x14ac:dyDescent="0.25">
      <c r="A30" s="127">
        <v>14</v>
      </c>
      <c r="B30" s="130" t="s">
        <v>481</v>
      </c>
      <c r="C30" s="53">
        <v>16</v>
      </c>
      <c r="D30" s="27"/>
      <c r="E30" s="447" t="s">
        <v>508</v>
      </c>
      <c r="F30" s="447"/>
      <c r="G30" s="447"/>
      <c r="H30" s="447"/>
      <c r="I30" s="447"/>
      <c r="J30" s="447"/>
      <c r="K30" s="447"/>
      <c r="L30" s="447"/>
      <c r="M30" s="447"/>
      <c r="N30" s="447"/>
      <c r="O30" s="447"/>
      <c r="P30" s="447"/>
      <c r="Q30" s="447"/>
      <c r="R30" s="447"/>
      <c r="S30" s="447"/>
      <c r="T30" s="447"/>
      <c r="U30" s="447"/>
      <c r="V30" s="447"/>
      <c r="W30" s="447"/>
    </row>
    <row r="31" spans="1:23" x14ac:dyDescent="0.25">
      <c r="A31" s="127">
        <v>16</v>
      </c>
      <c r="B31" s="52" t="s">
        <v>481</v>
      </c>
      <c r="C31" s="53">
        <v>21</v>
      </c>
      <c r="D31" s="27"/>
      <c r="E31" s="460" t="s">
        <v>509</v>
      </c>
      <c r="F31" s="460"/>
      <c r="G31" s="460"/>
      <c r="H31" s="460"/>
      <c r="I31" s="460"/>
      <c r="J31" s="460"/>
      <c r="K31" s="460"/>
      <c r="L31" s="460"/>
      <c r="M31" s="460"/>
      <c r="N31" s="460"/>
      <c r="O31" s="460"/>
      <c r="P31" s="460"/>
      <c r="Q31" s="460"/>
      <c r="R31" s="460"/>
      <c r="S31" s="460"/>
      <c r="T31" s="460"/>
      <c r="U31" s="460"/>
      <c r="V31" s="460"/>
      <c r="W31" s="460"/>
    </row>
    <row r="32" spans="1:23" x14ac:dyDescent="0.25">
      <c r="A32" s="127">
        <v>21</v>
      </c>
      <c r="B32" s="52" t="s">
        <v>481</v>
      </c>
      <c r="C32" s="53">
        <v>25</v>
      </c>
      <c r="D32" s="27"/>
      <c r="E32" s="460" t="s">
        <v>66</v>
      </c>
      <c r="F32" s="460"/>
      <c r="G32" s="460"/>
      <c r="H32" s="460"/>
      <c r="I32" s="460"/>
      <c r="J32" s="460"/>
      <c r="K32" s="460"/>
      <c r="L32" s="460"/>
      <c r="M32" s="460"/>
      <c r="N32" s="460"/>
      <c r="O32" s="460"/>
      <c r="P32" s="460"/>
      <c r="Q32" s="460"/>
      <c r="R32" s="460"/>
      <c r="S32" s="460"/>
      <c r="T32" s="460"/>
      <c r="U32" s="460"/>
      <c r="V32" s="460"/>
      <c r="W32" s="460"/>
    </row>
    <row r="34" spans="1:23" ht="18.75" x14ac:dyDescent="0.3">
      <c r="A34" s="446" t="s">
        <v>482</v>
      </c>
      <c r="B34" s="446"/>
      <c r="C34" s="446"/>
      <c r="D34" s="217" t="s">
        <v>501</v>
      </c>
      <c r="E34" s="462" t="s">
        <v>510</v>
      </c>
      <c r="F34" s="463"/>
      <c r="G34" s="463"/>
      <c r="H34" s="463"/>
      <c r="I34" s="463"/>
      <c r="J34" s="463"/>
      <c r="K34" s="463"/>
      <c r="L34" s="463"/>
      <c r="M34" s="463"/>
      <c r="N34" s="463"/>
      <c r="O34" s="463"/>
      <c r="P34" s="463"/>
      <c r="Q34" s="463"/>
      <c r="R34" s="463"/>
      <c r="S34" s="463"/>
      <c r="T34" s="463"/>
      <c r="U34" s="463"/>
      <c r="V34" s="463"/>
      <c r="W34" s="464"/>
    </row>
    <row r="35" spans="1:23" x14ac:dyDescent="0.25">
      <c r="A35" s="127">
        <v>0</v>
      </c>
      <c r="B35" s="52" t="s">
        <v>481</v>
      </c>
      <c r="C35" s="53">
        <v>3</v>
      </c>
      <c r="D35" s="27"/>
      <c r="E35" s="466" t="s">
        <v>511</v>
      </c>
      <c r="F35" s="466"/>
      <c r="G35" s="466"/>
      <c r="H35" s="466"/>
      <c r="I35" s="466"/>
      <c r="J35" s="466"/>
      <c r="K35" s="466"/>
      <c r="L35" s="466"/>
      <c r="M35" s="466"/>
      <c r="N35" s="466"/>
      <c r="O35" s="466"/>
      <c r="P35" s="466"/>
      <c r="Q35" s="466"/>
      <c r="R35" s="466"/>
      <c r="S35" s="466"/>
      <c r="T35" s="466"/>
      <c r="U35" s="466"/>
      <c r="V35" s="466"/>
      <c r="W35" s="466"/>
    </row>
    <row r="36" spans="1:23" x14ac:dyDescent="0.25">
      <c r="A36" s="127">
        <v>3</v>
      </c>
      <c r="B36" s="52" t="s">
        <v>481</v>
      </c>
      <c r="C36" s="53">
        <v>4</v>
      </c>
      <c r="D36" s="27"/>
      <c r="E36" s="467" t="s">
        <v>512</v>
      </c>
      <c r="F36" s="467"/>
      <c r="G36" s="467"/>
      <c r="H36" s="467"/>
      <c r="I36" s="467"/>
      <c r="J36" s="467"/>
      <c r="K36" s="467"/>
      <c r="L36" s="467"/>
      <c r="M36" s="467"/>
      <c r="N36" s="467"/>
      <c r="O36" s="467"/>
      <c r="P36" s="467"/>
      <c r="Q36" s="467"/>
      <c r="R36" s="467"/>
      <c r="S36" s="467"/>
      <c r="T36" s="467"/>
      <c r="U36" s="467"/>
      <c r="V36" s="467"/>
      <c r="W36" s="467"/>
    </row>
    <row r="37" spans="1:23" x14ac:dyDescent="0.25">
      <c r="A37" s="127">
        <v>4</v>
      </c>
      <c r="B37" s="52" t="s">
        <v>481</v>
      </c>
      <c r="C37" s="53">
        <v>6</v>
      </c>
      <c r="D37" s="27"/>
      <c r="E37" s="466" t="s">
        <v>518</v>
      </c>
      <c r="F37" s="466"/>
      <c r="G37" s="466"/>
      <c r="H37" s="466"/>
      <c r="I37" s="466"/>
      <c r="J37" s="466"/>
      <c r="K37" s="466"/>
      <c r="L37" s="466"/>
      <c r="M37" s="466"/>
      <c r="N37" s="466"/>
      <c r="O37" s="466"/>
      <c r="P37" s="466"/>
      <c r="Q37" s="466"/>
      <c r="R37" s="466"/>
      <c r="S37" s="466"/>
      <c r="T37" s="466"/>
      <c r="U37" s="466"/>
      <c r="V37" s="466"/>
      <c r="W37" s="466"/>
    </row>
    <row r="38" spans="1:23" x14ac:dyDescent="0.25">
      <c r="A38" s="127">
        <v>6</v>
      </c>
      <c r="B38" s="52" t="s">
        <v>481</v>
      </c>
      <c r="C38" s="53">
        <v>8</v>
      </c>
      <c r="D38" s="27"/>
      <c r="E38" s="466" t="s">
        <v>513</v>
      </c>
      <c r="F38" s="466"/>
      <c r="G38" s="466"/>
      <c r="H38" s="466"/>
      <c r="I38" s="466"/>
      <c r="J38" s="466"/>
      <c r="K38" s="466"/>
      <c r="L38" s="466"/>
      <c r="M38" s="466"/>
      <c r="N38" s="466"/>
      <c r="O38" s="466"/>
      <c r="P38" s="466"/>
      <c r="Q38" s="466"/>
      <c r="R38" s="466"/>
      <c r="S38" s="466"/>
      <c r="T38" s="466"/>
      <c r="U38" s="466"/>
      <c r="V38" s="466"/>
      <c r="W38" s="466"/>
    </row>
    <row r="39" spans="1:23" x14ac:dyDescent="0.25">
      <c r="A39" s="127">
        <v>8</v>
      </c>
      <c r="B39" s="52" t="s">
        <v>481</v>
      </c>
      <c r="C39" s="53">
        <v>23</v>
      </c>
      <c r="D39" s="27"/>
      <c r="E39" s="466" t="s">
        <v>519</v>
      </c>
      <c r="F39" s="466"/>
      <c r="G39" s="466"/>
      <c r="H39" s="466"/>
      <c r="I39" s="466"/>
      <c r="J39" s="466"/>
      <c r="K39" s="466"/>
      <c r="L39" s="466"/>
      <c r="M39" s="466"/>
      <c r="N39" s="466"/>
      <c r="O39" s="466"/>
      <c r="P39" s="466"/>
      <c r="Q39" s="466"/>
      <c r="R39" s="466"/>
      <c r="S39" s="466"/>
      <c r="T39" s="466"/>
      <c r="U39" s="466"/>
      <c r="V39" s="466"/>
      <c r="W39" s="466"/>
    </row>
    <row r="40" spans="1:23" x14ac:dyDescent="0.25">
      <c r="A40" s="127">
        <v>23</v>
      </c>
      <c r="B40" s="52" t="s">
        <v>481</v>
      </c>
      <c r="C40" s="53">
        <v>25</v>
      </c>
      <c r="D40" s="27"/>
      <c r="E40" s="466" t="s">
        <v>520</v>
      </c>
      <c r="F40" s="466"/>
      <c r="G40" s="466"/>
      <c r="H40" s="466"/>
      <c r="I40" s="466"/>
      <c r="J40" s="466"/>
      <c r="K40" s="466"/>
      <c r="L40" s="466"/>
      <c r="M40" s="466"/>
      <c r="N40" s="466"/>
      <c r="O40" s="466"/>
      <c r="P40" s="466"/>
      <c r="Q40" s="466"/>
      <c r="R40" s="466"/>
      <c r="S40" s="466"/>
      <c r="T40" s="466"/>
      <c r="U40" s="466"/>
      <c r="V40" s="466"/>
      <c r="W40" s="466"/>
    </row>
    <row r="41" spans="1:23" x14ac:dyDescent="0.25">
      <c r="A41" s="127">
        <v>25</v>
      </c>
      <c r="B41" s="52" t="s">
        <v>481</v>
      </c>
      <c r="C41" s="53">
        <v>35</v>
      </c>
      <c r="D41" s="27"/>
      <c r="E41" s="466" t="s">
        <v>514</v>
      </c>
      <c r="F41" s="466"/>
      <c r="G41" s="466"/>
      <c r="H41" s="466"/>
      <c r="I41" s="466"/>
      <c r="J41" s="466"/>
      <c r="K41" s="466"/>
      <c r="L41" s="466"/>
      <c r="M41" s="466"/>
      <c r="N41" s="466"/>
      <c r="O41" s="466"/>
      <c r="P41" s="466"/>
      <c r="Q41" s="466"/>
      <c r="R41" s="466"/>
      <c r="S41" s="466"/>
      <c r="T41" s="466"/>
      <c r="U41" s="466"/>
      <c r="V41" s="466"/>
      <c r="W41" s="466"/>
    </row>
    <row r="42" spans="1:23" x14ac:dyDescent="0.25">
      <c r="A42" s="127">
        <v>35</v>
      </c>
      <c r="B42" s="52" t="s">
        <v>481</v>
      </c>
      <c r="C42" s="53">
        <v>43</v>
      </c>
      <c r="D42" s="27"/>
      <c r="E42" s="466" t="s">
        <v>515</v>
      </c>
      <c r="F42" s="466"/>
      <c r="G42" s="466"/>
      <c r="H42" s="466"/>
      <c r="I42" s="466"/>
      <c r="J42" s="466"/>
      <c r="K42" s="466"/>
      <c r="L42" s="466"/>
      <c r="M42" s="466"/>
      <c r="N42" s="466"/>
      <c r="O42" s="466"/>
      <c r="P42" s="466"/>
      <c r="Q42" s="466"/>
      <c r="R42" s="466"/>
      <c r="S42" s="466"/>
      <c r="T42" s="466"/>
      <c r="U42" s="466"/>
      <c r="V42" s="466"/>
      <c r="W42" s="466"/>
    </row>
    <row r="43" spans="1:23" x14ac:dyDescent="0.25">
      <c r="A43" s="127">
        <v>43</v>
      </c>
      <c r="B43" s="52" t="s">
        <v>481</v>
      </c>
      <c r="C43" s="53">
        <v>45</v>
      </c>
      <c r="D43" s="27"/>
      <c r="E43" s="466" t="s">
        <v>516</v>
      </c>
      <c r="F43" s="466"/>
      <c r="G43" s="466"/>
      <c r="H43" s="466"/>
      <c r="I43" s="466"/>
      <c r="J43" s="466"/>
      <c r="K43" s="466"/>
      <c r="L43" s="466"/>
      <c r="M43" s="466"/>
      <c r="N43" s="466"/>
      <c r="O43" s="466"/>
      <c r="P43" s="466"/>
      <c r="Q43" s="466"/>
      <c r="R43" s="466"/>
      <c r="S43" s="466"/>
      <c r="T43" s="466"/>
      <c r="U43" s="466"/>
      <c r="V43" s="466"/>
      <c r="W43" s="466"/>
    </row>
    <row r="44" spans="1:23" x14ac:dyDescent="0.25">
      <c r="A44" s="127">
        <v>45</v>
      </c>
      <c r="B44" s="52" t="s">
        <v>481</v>
      </c>
      <c r="C44" s="53">
        <v>48</v>
      </c>
      <c r="D44" s="27"/>
      <c r="E44" s="466" t="s">
        <v>523</v>
      </c>
      <c r="F44" s="466"/>
      <c r="G44" s="466"/>
      <c r="H44" s="466"/>
      <c r="I44" s="466"/>
      <c r="J44" s="466"/>
      <c r="K44" s="466"/>
      <c r="L44" s="466"/>
      <c r="M44" s="466"/>
      <c r="N44" s="466"/>
      <c r="O44" s="466"/>
      <c r="P44" s="466"/>
      <c r="Q44" s="466"/>
      <c r="R44" s="466"/>
      <c r="S44" s="466"/>
      <c r="T44" s="466"/>
      <c r="U44" s="466"/>
      <c r="V44" s="466"/>
      <c r="W44" s="466"/>
    </row>
    <row r="45" spans="1:23" x14ac:dyDescent="0.25">
      <c r="A45" s="127">
        <v>45</v>
      </c>
      <c r="B45" s="52" t="s">
        <v>481</v>
      </c>
      <c r="C45" s="53">
        <v>50</v>
      </c>
      <c r="D45" s="27"/>
      <c r="E45" s="466" t="s">
        <v>517</v>
      </c>
      <c r="F45" s="466"/>
      <c r="G45" s="466"/>
      <c r="H45" s="466"/>
      <c r="I45" s="466"/>
      <c r="J45" s="466"/>
      <c r="K45" s="466"/>
      <c r="L45" s="466"/>
      <c r="M45" s="466"/>
      <c r="N45" s="466"/>
      <c r="O45" s="466"/>
      <c r="P45" s="466"/>
      <c r="Q45" s="466"/>
      <c r="R45" s="466"/>
      <c r="S45" s="466"/>
      <c r="T45" s="466"/>
      <c r="U45" s="466"/>
      <c r="V45" s="466"/>
      <c r="W45" s="466"/>
    </row>
  </sheetData>
  <sheetProtection sheet="1" objects="1" scenarios="1"/>
  <mergeCells count="48">
    <mergeCell ref="E45:W45"/>
    <mergeCell ref="E44:W44"/>
    <mergeCell ref="E38:W38"/>
    <mergeCell ref="E39:W39"/>
    <mergeCell ref="E40:W40"/>
    <mergeCell ref="E41:W41"/>
    <mergeCell ref="E42:W42"/>
    <mergeCell ref="A34:C34"/>
    <mergeCell ref="E35:W35"/>
    <mergeCell ref="E36:W36"/>
    <mergeCell ref="E37:W37"/>
    <mergeCell ref="E43:W43"/>
    <mergeCell ref="E21:W21"/>
    <mergeCell ref="E22:W22"/>
    <mergeCell ref="F23:W23"/>
    <mergeCell ref="E24:W24"/>
    <mergeCell ref="E34:W34"/>
    <mergeCell ref="E25:W25"/>
    <mergeCell ref="F26:W26"/>
    <mergeCell ref="E27:W27"/>
    <mergeCell ref="E28:W28"/>
    <mergeCell ref="E29:W29"/>
    <mergeCell ref="E30:W30"/>
    <mergeCell ref="E31:W31"/>
    <mergeCell ref="E32:W32"/>
    <mergeCell ref="A1:C1"/>
    <mergeCell ref="D1:W1"/>
    <mergeCell ref="D2:W2"/>
    <mergeCell ref="D3:W3"/>
    <mergeCell ref="D4:W4"/>
    <mergeCell ref="D5:W5"/>
    <mergeCell ref="D6:W6"/>
    <mergeCell ref="D7:W7"/>
    <mergeCell ref="D8:W8"/>
    <mergeCell ref="D9:W9"/>
    <mergeCell ref="D11:W11"/>
    <mergeCell ref="D13:W13"/>
    <mergeCell ref="D10:W10"/>
    <mergeCell ref="A18:W18"/>
    <mergeCell ref="D17:W17"/>
    <mergeCell ref="A17:C17"/>
    <mergeCell ref="A20:C20"/>
    <mergeCell ref="D12:W12"/>
    <mergeCell ref="A14:C14"/>
    <mergeCell ref="D14:W14"/>
    <mergeCell ref="D15:W15"/>
    <mergeCell ref="D16:W16"/>
    <mergeCell ref="E20:W20"/>
  </mergeCells>
  <pageMargins left="0.7" right="0.7" top="0.75" bottom="0.75" header="0.3" footer="0.3"/>
  <pageSetup orientation="portrait" r:id="rId1"/>
  <headerFooter>
    <oddHeader>&amp;C&amp;"-,Bold"&amp;18Open and Closing Procedures</oddHeader>
    <oddFooter>&amp;L&amp;"-,Italic"© MooreBetterPerformance - 2017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R60"/>
  <sheetViews>
    <sheetView workbookViewId="0">
      <selection activeCell="M2" sqref="B2:R60"/>
    </sheetView>
  </sheetViews>
  <sheetFormatPr defaultRowHeight="15" x14ac:dyDescent="0.25"/>
  <cols>
    <col min="1" max="1" width="0.7109375" style="19" customWidth="1"/>
    <col min="2" max="9" width="9.140625" style="19"/>
    <col min="10" max="10" width="0.85546875" style="19" customWidth="1"/>
    <col min="11" max="16384" width="9.140625" style="19"/>
  </cols>
  <sheetData>
    <row r="1" spans="2:18" ht="5.25" customHeight="1" thickBot="1" x14ac:dyDescent="0.3"/>
    <row r="2" spans="2:18" ht="26.25" x14ac:dyDescent="0.65">
      <c r="B2" s="474"/>
      <c r="C2" s="475"/>
      <c r="D2" s="478" t="s">
        <v>199</v>
      </c>
      <c r="E2" s="479"/>
      <c r="F2" s="479"/>
      <c r="G2" s="479"/>
      <c r="H2" s="479"/>
      <c r="I2" s="480"/>
      <c r="K2" s="474"/>
      <c r="L2" s="475"/>
      <c r="M2" s="478" t="s">
        <v>199</v>
      </c>
      <c r="N2" s="479"/>
      <c r="O2" s="479"/>
      <c r="P2" s="479"/>
      <c r="Q2" s="479"/>
      <c r="R2" s="480"/>
    </row>
    <row r="3" spans="2:18" ht="20.25" customHeight="1" x14ac:dyDescent="0.25">
      <c r="B3" s="476"/>
      <c r="C3" s="477"/>
      <c r="D3" s="481" t="s">
        <v>200</v>
      </c>
      <c r="E3" s="481"/>
      <c r="F3" s="481"/>
      <c r="G3" s="481"/>
      <c r="H3" s="481"/>
      <c r="I3" s="482"/>
      <c r="K3" s="476"/>
      <c r="L3" s="477"/>
      <c r="M3" s="487" t="s">
        <v>200</v>
      </c>
      <c r="N3" s="487"/>
      <c r="O3" s="487"/>
      <c r="P3" s="487"/>
      <c r="Q3" s="487"/>
      <c r="R3" s="488"/>
    </row>
    <row r="4" spans="2:18" ht="20.25" customHeight="1" x14ac:dyDescent="0.25">
      <c r="B4" s="476"/>
      <c r="C4" s="477"/>
      <c r="D4" s="481"/>
      <c r="E4" s="481"/>
      <c r="F4" s="481"/>
      <c r="G4" s="481"/>
      <c r="H4" s="481"/>
      <c r="I4" s="482"/>
      <c r="K4" s="476"/>
      <c r="L4" s="477"/>
      <c r="M4" s="487"/>
      <c r="N4" s="487"/>
      <c r="O4" s="487"/>
      <c r="P4" s="487"/>
      <c r="Q4" s="487"/>
      <c r="R4" s="488"/>
    </row>
    <row r="5" spans="2:18" s="33" customFormat="1" ht="46.5" customHeight="1" x14ac:dyDescent="0.25">
      <c r="B5" s="476"/>
      <c r="C5" s="477"/>
      <c r="D5" s="483" t="s">
        <v>204</v>
      </c>
      <c r="E5" s="483"/>
      <c r="F5" s="483" t="s">
        <v>206</v>
      </c>
      <c r="G5" s="483"/>
      <c r="H5" s="483" t="s">
        <v>205</v>
      </c>
      <c r="I5" s="484"/>
      <c r="K5" s="476"/>
      <c r="L5" s="477"/>
      <c r="M5" s="483" t="s">
        <v>204</v>
      </c>
      <c r="N5" s="483"/>
      <c r="O5" s="483" t="s">
        <v>206</v>
      </c>
      <c r="P5" s="483"/>
      <c r="Q5" s="483" t="s">
        <v>205</v>
      </c>
      <c r="R5" s="484"/>
    </row>
    <row r="6" spans="2:18" ht="20.25" x14ac:dyDescent="0.5">
      <c r="B6" s="34" t="s">
        <v>201</v>
      </c>
      <c r="C6" s="35"/>
      <c r="D6" s="26"/>
      <c r="E6" s="36"/>
      <c r="F6" s="37"/>
      <c r="G6" s="36"/>
      <c r="H6" s="37"/>
      <c r="I6" s="38"/>
      <c r="K6" s="34" t="s">
        <v>201</v>
      </c>
      <c r="L6" s="35"/>
      <c r="M6" s="26"/>
      <c r="N6" s="36"/>
      <c r="O6" s="37"/>
      <c r="P6" s="36"/>
      <c r="Q6" s="37"/>
      <c r="R6" s="38"/>
    </row>
    <row r="7" spans="2:18" ht="20.25" x14ac:dyDescent="0.5">
      <c r="B7" s="34" t="s">
        <v>202</v>
      </c>
      <c r="C7" s="35"/>
      <c r="D7" s="26"/>
      <c r="E7" s="36"/>
      <c r="F7" s="37"/>
      <c r="G7" s="36"/>
      <c r="H7" s="37"/>
      <c r="I7" s="38"/>
      <c r="K7" s="34" t="s">
        <v>202</v>
      </c>
      <c r="L7" s="35"/>
      <c r="M7" s="26"/>
      <c r="N7" s="36"/>
      <c r="O7" s="37"/>
      <c r="P7" s="36"/>
      <c r="Q7" s="37"/>
      <c r="R7" s="38"/>
    </row>
    <row r="8" spans="2:18" ht="20.25" x14ac:dyDescent="0.5">
      <c r="B8" s="34" t="s">
        <v>203</v>
      </c>
      <c r="C8" s="35"/>
      <c r="D8" s="37"/>
      <c r="E8" s="36"/>
      <c r="F8" s="37"/>
      <c r="G8" s="36"/>
      <c r="H8" s="37"/>
      <c r="I8" s="38"/>
      <c r="K8" s="34" t="s">
        <v>203</v>
      </c>
      <c r="L8" s="35"/>
      <c r="M8" s="37"/>
      <c r="N8" s="36"/>
      <c r="O8" s="37"/>
      <c r="P8" s="36"/>
      <c r="Q8" s="37"/>
      <c r="R8" s="38"/>
    </row>
    <row r="9" spans="2:18" ht="20.25" x14ac:dyDescent="0.5">
      <c r="B9" s="34" t="s">
        <v>207</v>
      </c>
      <c r="C9" s="35"/>
      <c r="D9" s="37"/>
      <c r="E9" s="36"/>
      <c r="F9" s="37"/>
      <c r="G9" s="36"/>
      <c r="H9" s="37"/>
      <c r="I9" s="38"/>
      <c r="K9" s="34" t="s">
        <v>207</v>
      </c>
      <c r="L9" s="35"/>
      <c r="M9" s="37"/>
      <c r="N9" s="36"/>
      <c r="O9" s="37"/>
      <c r="P9" s="36"/>
      <c r="Q9" s="37"/>
      <c r="R9" s="38"/>
    </row>
    <row r="10" spans="2:18" ht="6.75" customHeight="1" x14ac:dyDescent="0.5">
      <c r="B10" s="40"/>
      <c r="C10" s="26"/>
      <c r="D10" s="37"/>
      <c r="E10" s="37"/>
      <c r="F10" s="37"/>
      <c r="G10" s="37"/>
      <c r="H10" s="37"/>
      <c r="I10" s="39"/>
      <c r="K10" s="40"/>
      <c r="L10" s="26"/>
      <c r="M10" s="37"/>
      <c r="N10" s="37"/>
      <c r="O10" s="37"/>
      <c r="P10" s="37"/>
      <c r="Q10" s="37"/>
      <c r="R10" s="39"/>
    </row>
    <row r="11" spans="2:18" ht="15.75" customHeight="1" x14ac:dyDescent="0.5">
      <c r="B11" s="468" t="s">
        <v>208</v>
      </c>
      <c r="C11" s="469"/>
      <c r="D11" s="41"/>
      <c r="E11" s="41"/>
      <c r="F11" s="41"/>
      <c r="G11" s="41"/>
      <c r="H11" s="41"/>
      <c r="I11" s="42"/>
      <c r="K11" s="468" t="s">
        <v>208</v>
      </c>
      <c r="L11" s="469"/>
      <c r="M11" s="41"/>
      <c r="N11" s="41"/>
      <c r="O11" s="41"/>
      <c r="P11" s="41"/>
      <c r="Q11" s="41"/>
      <c r="R11" s="42"/>
    </row>
    <row r="12" spans="2:18" ht="15.75" customHeight="1" x14ac:dyDescent="0.5">
      <c r="B12" s="468"/>
      <c r="C12" s="469"/>
      <c r="D12" s="41"/>
      <c r="E12" s="41"/>
      <c r="F12" s="41"/>
      <c r="G12" s="41"/>
      <c r="H12" s="41"/>
      <c r="I12" s="42"/>
      <c r="K12" s="468"/>
      <c r="L12" s="469"/>
      <c r="M12" s="41"/>
      <c r="N12" s="41"/>
      <c r="O12" s="41"/>
      <c r="P12" s="41"/>
      <c r="Q12" s="41"/>
      <c r="R12" s="42"/>
    </row>
    <row r="13" spans="2:18" ht="15.75" customHeight="1" x14ac:dyDescent="0.5">
      <c r="B13" s="468"/>
      <c r="C13" s="469"/>
      <c r="D13" s="41"/>
      <c r="E13" s="41"/>
      <c r="F13" s="41"/>
      <c r="G13" s="41"/>
      <c r="H13" s="41"/>
      <c r="I13" s="42"/>
      <c r="K13" s="468"/>
      <c r="L13" s="469"/>
      <c r="M13" s="41"/>
      <c r="N13" s="41"/>
      <c r="O13" s="41"/>
      <c r="P13" s="41"/>
      <c r="Q13" s="41"/>
      <c r="R13" s="42"/>
    </row>
    <row r="14" spans="2:18" ht="6.75" customHeight="1" x14ac:dyDescent="0.25">
      <c r="B14" s="40"/>
      <c r="C14" s="26"/>
      <c r="D14" s="26"/>
      <c r="E14" s="26"/>
      <c r="F14" s="26"/>
      <c r="G14" s="26"/>
      <c r="H14" s="26"/>
      <c r="I14" s="43"/>
      <c r="K14" s="40"/>
      <c r="L14" s="26"/>
      <c r="M14" s="26"/>
      <c r="N14" s="26"/>
      <c r="O14" s="26"/>
      <c r="P14" s="26"/>
      <c r="Q14" s="26"/>
      <c r="R14" s="43"/>
    </row>
    <row r="15" spans="2:18" ht="15.75" customHeight="1" x14ac:dyDescent="0.5">
      <c r="B15" s="468" t="s">
        <v>212</v>
      </c>
      <c r="C15" s="469"/>
      <c r="D15" s="44" t="s">
        <v>209</v>
      </c>
      <c r="E15" s="41"/>
      <c r="F15" s="41"/>
      <c r="G15" s="41"/>
      <c r="H15" s="41"/>
      <c r="I15" s="42"/>
      <c r="K15" s="468" t="s">
        <v>212</v>
      </c>
      <c r="L15" s="469"/>
      <c r="M15" s="44" t="s">
        <v>209</v>
      </c>
      <c r="N15" s="41"/>
      <c r="O15" s="41"/>
      <c r="P15" s="41"/>
      <c r="Q15" s="41"/>
      <c r="R15" s="42"/>
    </row>
    <row r="16" spans="2:18" ht="15.75" customHeight="1" x14ac:dyDescent="0.5">
      <c r="B16" s="468"/>
      <c r="C16" s="469"/>
      <c r="D16" s="44" t="s">
        <v>210</v>
      </c>
      <c r="E16" s="41"/>
      <c r="F16" s="41"/>
      <c r="G16" s="41"/>
      <c r="H16" s="41"/>
      <c r="I16" s="42"/>
      <c r="K16" s="468"/>
      <c r="L16" s="469"/>
      <c r="M16" s="44" t="s">
        <v>210</v>
      </c>
      <c r="N16" s="41"/>
      <c r="O16" s="41"/>
      <c r="P16" s="41"/>
      <c r="Q16" s="41"/>
      <c r="R16" s="42"/>
    </row>
    <row r="17" spans="2:18" ht="15.75" customHeight="1" x14ac:dyDescent="0.5">
      <c r="B17" s="468"/>
      <c r="C17" s="469"/>
      <c r="D17" s="44" t="s">
        <v>211</v>
      </c>
      <c r="E17" s="41"/>
      <c r="F17" s="41"/>
      <c r="G17" s="41"/>
      <c r="H17" s="41"/>
      <c r="I17" s="42"/>
      <c r="K17" s="468"/>
      <c r="L17" s="469"/>
      <c r="M17" s="44" t="s">
        <v>211</v>
      </c>
      <c r="N17" s="41"/>
      <c r="O17" s="41"/>
      <c r="P17" s="41"/>
      <c r="Q17" s="41"/>
      <c r="R17" s="42"/>
    </row>
    <row r="18" spans="2:18" x14ac:dyDescent="0.25">
      <c r="B18" s="40"/>
      <c r="C18" s="26"/>
      <c r="D18" s="26"/>
      <c r="E18" s="26"/>
      <c r="F18" s="26"/>
      <c r="G18" s="26"/>
      <c r="H18" s="26"/>
      <c r="I18" s="43"/>
      <c r="K18" s="40"/>
      <c r="L18" s="26"/>
      <c r="M18" s="26"/>
      <c r="N18" s="26"/>
      <c r="O18" s="26"/>
      <c r="P18" s="26"/>
      <c r="Q18" s="26"/>
      <c r="R18" s="43"/>
    </row>
    <row r="19" spans="2:18" ht="15" customHeight="1" x14ac:dyDescent="0.25">
      <c r="B19" s="468" t="s">
        <v>299</v>
      </c>
      <c r="C19" s="469"/>
      <c r="D19" s="469"/>
      <c r="E19" s="469"/>
      <c r="F19" s="469"/>
      <c r="G19" s="469"/>
      <c r="H19" s="469"/>
      <c r="I19" s="470"/>
      <c r="K19" s="468" t="s">
        <v>299</v>
      </c>
      <c r="L19" s="469"/>
      <c r="M19" s="469"/>
      <c r="N19" s="469"/>
      <c r="O19" s="469"/>
      <c r="P19" s="469"/>
      <c r="Q19" s="469"/>
      <c r="R19" s="470"/>
    </row>
    <row r="20" spans="2:18" ht="15" customHeight="1" thickBot="1" x14ac:dyDescent="0.3">
      <c r="B20" s="471"/>
      <c r="C20" s="472"/>
      <c r="D20" s="472"/>
      <c r="E20" s="472"/>
      <c r="F20" s="472"/>
      <c r="G20" s="472"/>
      <c r="H20" s="472"/>
      <c r="I20" s="473"/>
      <c r="K20" s="471"/>
      <c r="L20" s="472"/>
      <c r="M20" s="472"/>
      <c r="N20" s="472"/>
      <c r="O20" s="472"/>
      <c r="P20" s="472"/>
      <c r="Q20" s="472"/>
      <c r="R20" s="473"/>
    </row>
    <row r="21" spans="2:18" ht="3.75" customHeight="1" thickBot="1" x14ac:dyDescent="0.3">
      <c r="B21" s="45"/>
      <c r="C21" s="45"/>
    </row>
    <row r="22" spans="2:18" ht="26.25" x14ac:dyDescent="0.65">
      <c r="B22" s="474"/>
      <c r="C22" s="475"/>
      <c r="D22" s="478" t="s">
        <v>199</v>
      </c>
      <c r="E22" s="479"/>
      <c r="F22" s="479"/>
      <c r="G22" s="479"/>
      <c r="H22" s="479"/>
      <c r="I22" s="480"/>
      <c r="K22" s="474"/>
      <c r="L22" s="475"/>
      <c r="M22" s="478" t="s">
        <v>199</v>
      </c>
      <c r="N22" s="479"/>
      <c r="O22" s="479"/>
      <c r="P22" s="479"/>
      <c r="Q22" s="479"/>
      <c r="R22" s="480"/>
    </row>
    <row r="23" spans="2:18" ht="20.25" customHeight="1" x14ac:dyDescent="0.25">
      <c r="B23" s="476"/>
      <c r="C23" s="477"/>
      <c r="D23" s="485" t="s">
        <v>200</v>
      </c>
      <c r="E23" s="485"/>
      <c r="F23" s="485"/>
      <c r="G23" s="485"/>
      <c r="H23" s="485"/>
      <c r="I23" s="486"/>
      <c r="K23" s="476"/>
      <c r="L23" s="477"/>
      <c r="M23" s="485" t="s">
        <v>200</v>
      </c>
      <c r="N23" s="485"/>
      <c r="O23" s="485"/>
      <c r="P23" s="485"/>
      <c r="Q23" s="485"/>
      <c r="R23" s="486"/>
    </row>
    <row r="24" spans="2:18" ht="20.25" customHeight="1" x14ac:dyDescent="0.25">
      <c r="B24" s="476"/>
      <c r="C24" s="477"/>
      <c r="D24" s="485"/>
      <c r="E24" s="485"/>
      <c r="F24" s="485"/>
      <c r="G24" s="485"/>
      <c r="H24" s="485"/>
      <c r="I24" s="486"/>
      <c r="K24" s="476"/>
      <c r="L24" s="477"/>
      <c r="M24" s="485"/>
      <c r="N24" s="485"/>
      <c r="O24" s="485"/>
      <c r="P24" s="485"/>
      <c r="Q24" s="485"/>
      <c r="R24" s="486"/>
    </row>
    <row r="25" spans="2:18" ht="46.5" customHeight="1" x14ac:dyDescent="0.25">
      <c r="B25" s="476"/>
      <c r="C25" s="477"/>
      <c r="D25" s="483" t="s">
        <v>204</v>
      </c>
      <c r="E25" s="483"/>
      <c r="F25" s="483" t="s">
        <v>206</v>
      </c>
      <c r="G25" s="483"/>
      <c r="H25" s="483" t="s">
        <v>205</v>
      </c>
      <c r="I25" s="484"/>
      <c r="K25" s="476"/>
      <c r="L25" s="477"/>
      <c r="M25" s="483" t="s">
        <v>204</v>
      </c>
      <c r="N25" s="483"/>
      <c r="O25" s="483" t="s">
        <v>206</v>
      </c>
      <c r="P25" s="483"/>
      <c r="Q25" s="483" t="s">
        <v>205</v>
      </c>
      <c r="R25" s="484"/>
    </row>
    <row r="26" spans="2:18" ht="20.25" x14ac:dyDescent="0.5">
      <c r="B26" s="34" t="s">
        <v>201</v>
      </c>
      <c r="C26" s="35"/>
      <c r="D26" s="26"/>
      <c r="E26" s="36"/>
      <c r="F26" s="37"/>
      <c r="G26" s="36"/>
      <c r="H26" s="37"/>
      <c r="I26" s="38"/>
      <c r="K26" s="34" t="s">
        <v>201</v>
      </c>
      <c r="L26" s="35"/>
      <c r="M26" s="26"/>
      <c r="N26" s="36"/>
      <c r="O26" s="37"/>
      <c r="P26" s="36"/>
      <c r="Q26" s="37"/>
      <c r="R26" s="38"/>
    </row>
    <row r="27" spans="2:18" ht="20.25" x14ac:dyDescent="0.5">
      <c r="B27" s="34" t="s">
        <v>202</v>
      </c>
      <c r="C27" s="35"/>
      <c r="D27" s="26"/>
      <c r="E27" s="36"/>
      <c r="F27" s="37"/>
      <c r="G27" s="36"/>
      <c r="H27" s="37"/>
      <c r="I27" s="38"/>
      <c r="K27" s="34" t="s">
        <v>202</v>
      </c>
      <c r="L27" s="35"/>
      <c r="M27" s="26"/>
      <c r="N27" s="36"/>
      <c r="O27" s="37"/>
      <c r="P27" s="36"/>
      <c r="Q27" s="37"/>
      <c r="R27" s="38"/>
    </row>
    <row r="28" spans="2:18" ht="20.25" x14ac:dyDescent="0.5">
      <c r="B28" s="34" t="s">
        <v>203</v>
      </c>
      <c r="C28" s="35"/>
      <c r="D28" s="37"/>
      <c r="E28" s="36"/>
      <c r="F28" s="37"/>
      <c r="G28" s="36"/>
      <c r="H28" s="37"/>
      <c r="I28" s="38"/>
      <c r="K28" s="34" t="s">
        <v>203</v>
      </c>
      <c r="L28" s="35"/>
      <c r="M28" s="37"/>
      <c r="N28" s="36"/>
      <c r="O28" s="37"/>
      <c r="P28" s="36"/>
      <c r="Q28" s="37"/>
      <c r="R28" s="38"/>
    </row>
    <row r="29" spans="2:18" ht="20.25" x14ac:dyDescent="0.5">
      <c r="B29" s="34" t="s">
        <v>207</v>
      </c>
      <c r="C29" s="35"/>
      <c r="D29" s="37"/>
      <c r="E29" s="36"/>
      <c r="F29" s="37"/>
      <c r="G29" s="36"/>
      <c r="H29" s="37"/>
      <c r="I29" s="38"/>
      <c r="K29" s="34" t="s">
        <v>207</v>
      </c>
      <c r="L29" s="35"/>
      <c r="M29" s="37"/>
      <c r="N29" s="36"/>
      <c r="O29" s="37"/>
      <c r="P29" s="36"/>
      <c r="Q29" s="37"/>
      <c r="R29" s="38"/>
    </row>
    <row r="30" spans="2:18" ht="6.75" customHeight="1" x14ac:dyDescent="0.5">
      <c r="B30" s="40"/>
      <c r="C30" s="26"/>
      <c r="D30" s="37"/>
      <c r="E30" s="37"/>
      <c r="F30" s="37"/>
      <c r="G30" s="37"/>
      <c r="H30" s="37"/>
      <c r="I30" s="39"/>
      <c r="K30" s="40"/>
      <c r="L30" s="26"/>
      <c r="M30" s="37"/>
      <c r="N30" s="37"/>
      <c r="O30" s="37"/>
      <c r="P30" s="37"/>
      <c r="Q30" s="37"/>
      <c r="R30" s="39"/>
    </row>
    <row r="31" spans="2:18" ht="16.5" customHeight="1" x14ac:dyDescent="0.5">
      <c r="B31" s="468" t="s">
        <v>208</v>
      </c>
      <c r="C31" s="469"/>
      <c r="D31" s="41"/>
      <c r="E31" s="41"/>
      <c r="F31" s="41"/>
      <c r="G31" s="41"/>
      <c r="H31" s="41"/>
      <c r="I31" s="42"/>
      <c r="K31" s="468" t="s">
        <v>208</v>
      </c>
      <c r="L31" s="469"/>
      <c r="M31" s="41"/>
      <c r="N31" s="41"/>
      <c r="O31" s="41"/>
      <c r="P31" s="41"/>
      <c r="Q31" s="41"/>
      <c r="R31" s="42"/>
    </row>
    <row r="32" spans="2:18" ht="15.75" customHeight="1" x14ac:dyDescent="0.5">
      <c r="B32" s="468"/>
      <c r="C32" s="469"/>
      <c r="D32" s="41"/>
      <c r="E32" s="41"/>
      <c r="F32" s="41"/>
      <c r="G32" s="41"/>
      <c r="H32" s="41"/>
      <c r="I32" s="42"/>
      <c r="K32" s="468"/>
      <c r="L32" s="469"/>
      <c r="M32" s="41"/>
      <c r="N32" s="41"/>
      <c r="O32" s="41"/>
      <c r="P32" s="41"/>
      <c r="Q32" s="41"/>
      <c r="R32" s="42"/>
    </row>
    <row r="33" spans="2:18" ht="15.75" customHeight="1" x14ac:dyDescent="0.5">
      <c r="B33" s="468"/>
      <c r="C33" s="469"/>
      <c r="D33" s="41"/>
      <c r="E33" s="41"/>
      <c r="F33" s="41"/>
      <c r="G33" s="41"/>
      <c r="H33" s="41"/>
      <c r="I33" s="42"/>
      <c r="K33" s="468"/>
      <c r="L33" s="469"/>
      <c r="M33" s="41"/>
      <c r="N33" s="41"/>
      <c r="O33" s="41"/>
      <c r="P33" s="41"/>
      <c r="Q33" s="41"/>
      <c r="R33" s="42"/>
    </row>
    <row r="34" spans="2:18" ht="6.75" customHeight="1" x14ac:dyDescent="0.25">
      <c r="B34" s="40"/>
      <c r="C34" s="26"/>
      <c r="D34" s="26"/>
      <c r="E34" s="26"/>
      <c r="F34" s="26"/>
      <c r="G34" s="26"/>
      <c r="H34" s="26"/>
      <c r="I34" s="43"/>
      <c r="K34" s="40"/>
      <c r="L34" s="26"/>
      <c r="M34" s="26"/>
      <c r="N34" s="26"/>
      <c r="O34" s="26"/>
      <c r="P34" s="26"/>
      <c r="Q34" s="26"/>
      <c r="R34" s="43"/>
    </row>
    <row r="35" spans="2:18" ht="15.75" customHeight="1" x14ac:dyDescent="0.5">
      <c r="B35" s="468" t="s">
        <v>212</v>
      </c>
      <c r="C35" s="469"/>
      <c r="D35" s="44" t="s">
        <v>209</v>
      </c>
      <c r="E35" s="41"/>
      <c r="F35" s="41"/>
      <c r="G35" s="41"/>
      <c r="H35" s="41"/>
      <c r="I35" s="42"/>
      <c r="K35" s="468" t="s">
        <v>212</v>
      </c>
      <c r="L35" s="469"/>
      <c r="M35" s="44" t="s">
        <v>209</v>
      </c>
      <c r="N35" s="41"/>
      <c r="O35" s="41"/>
      <c r="P35" s="41"/>
      <c r="Q35" s="41"/>
      <c r="R35" s="42"/>
    </row>
    <row r="36" spans="2:18" ht="15.75" customHeight="1" x14ac:dyDescent="0.5">
      <c r="B36" s="468"/>
      <c r="C36" s="469"/>
      <c r="D36" s="44" t="s">
        <v>210</v>
      </c>
      <c r="E36" s="41"/>
      <c r="F36" s="41"/>
      <c r="G36" s="41"/>
      <c r="H36" s="41"/>
      <c r="I36" s="42"/>
      <c r="K36" s="468"/>
      <c r="L36" s="469"/>
      <c r="M36" s="44" t="s">
        <v>210</v>
      </c>
      <c r="N36" s="41"/>
      <c r="O36" s="41"/>
      <c r="P36" s="41"/>
      <c r="Q36" s="41"/>
      <c r="R36" s="42"/>
    </row>
    <row r="37" spans="2:18" ht="15.75" customHeight="1" x14ac:dyDescent="0.5">
      <c r="B37" s="468"/>
      <c r="C37" s="469"/>
      <c r="D37" s="44" t="s">
        <v>211</v>
      </c>
      <c r="E37" s="41"/>
      <c r="F37" s="41"/>
      <c r="G37" s="41"/>
      <c r="H37" s="41"/>
      <c r="I37" s="42"/>
      <c r="K37" s="468"/>
      <c r="L37" s="469"/>
      <c r="M37" s="44" t="s">
        <v>211</v>
      </c>
      <c r="N37" s="41"/>
      <c r="O37" s="41"/>
      <c r="P37" s="41"/>
      <c r="Q37" s="41"/>
      <c r="R37" s="42"/>
    </row>
    <row r="38" spans="2:18" x14ac:dyDescent="0.25">
      <c r="B38" s="40"/>
      <c r="C38" s="26"/>
      <c r="D38" s="26"/>
      <c r="E38" s="26"/>
      <c r="F38" s="26"/>
      <c r="G38" s="26"/>
      <c r="H38" s="26"/>
      <c r="I38" s="43"/>
      <c r="K38" s="40"/>
      <c r="L38" s="26"/>
      <c r="M38" s="26"/>
      <c r="N38" s="26"/>
      <c r="O38" s="26"/>
      <c r="P38" s="26"/>
      <c r="Q38" s="26"/>
      <c r="R38" s="43"/>
    </row>
    <row r="39" spans="2:18" x14ac:dyDescent="0.25">
      <c r="B39" s="468" t="s">
        <v>299</v>
      </c>
      <c r="C39" s="469"/>
      <c r="D39" s="469"/>
      <c r="E39" s="469"/>
      <c r="F39" s="469"/>
      <c r="G39" s="469"/>
      <c r="H39" s="469"/>
      <c r="I39" s="470"/>
      <c r="K39" s="468" t="s">
        <v>299</v>
      </c>
      <c r="L39" s="469"/>
      <c r="M39" s="469"/>
      <c r="N39" s="469"/>
      <c r="O39" s="469"/>
      <c r="P39" s="469"/>
      <c r="Q39" s="469"/>
      <c r="R39" s="470"/>
    </row>
    <row r="40" spans="2:18" ht="15.75" thickBot="1" x14ac:dyDescent="0.3">
      <c r="B40" s="471"/>
      <c r="C40" s="472"/>
      <c r="D40" s="472"/>
      <c r="E40" s="472"/>
      <c r="F40" s="472"/>
      <c r="G40" s="472"/>
      <c r="H40" s="472"/>
      <c r="I40" s="473"/>
      <c r="K40" s="471"/>
      <c r="L40" s="472"/>
      <c r="M40" s="472"/>
      <c r="N40" s="472"/>
      <c r="O40" s="472"/>
      <c r="P40" s="472"/>
      <c r="Q40" s="472"/>
      <c r="R40" s="473"/>
    </row>
    <row r="41" spans="2:18" ht="4.5" customHeight="1" thickBot="1" x14ac:dyDescent="0.3"/>
    <row r="42" spans="2:18" ht="26.25" x14ac:dyDescent="0.65">
      <c r="B42" s="474"/>
      <c r="C42" s="475"/>
      <c r="D42" s="478" t="s">
        <v>199</v>
      </c>
      <c r="E42" s="479"/>
      <c r="F42" s="479"/>
      <c r="G42" s="479"/>
      <c r="H42" s="479"/>
      <c r="I42" s="480"/>
      <c r="K42" s="474"/>
      <c r="L42" s="475"/>
      <c r="M42" s="478" t="s">
        <v>199</v>
      </c>
      <c r="N42" s="479"/>
      <c r="O42" s="479"/>
      <c r="P42" s="479"/>
      <c r="Q42" s="479"/>
      <c r="R42" s="480"/>
    </row>
    <row r="43" spans="2:18" ht="20.25" customHeight="1" x14ac:dyDescent="0.25">
      <c r="B43" s="476"/>
      <c r="C43" s="477"/>
      <c r="D43" s="485" t="s">
        <v>200</v>
      </c>
      <c r="E43" s="485"/>
      <c r="F43" s="485"/>
      <c r="G43" s="485"/>
      <c r="H43" s="485"/>
      <c r="I43" s="486"/>
      <c r="K43" s="476"/>
      <c r="L43" s="477"/>
      <c r="M43" s="485" t="s">
        <v>200</v>
      </c>
      <c r="N43" s="485"/>
      <c r="O43" s="485"/>
      <c r="P43" s="485"/>
      <c r="Q43" s="485"/>
      <c r="R43" s="486"/>
    </row>
    <row r="44" spans="2:18" ht="20.25" customHeight="1" x14ac:dyDescent="0.25">
      <c r="B44" s="476"/>
      <c r="C44" s="477"/>
      <c r="D44" s="485"/>
      <c r="E44" s="485"/>
      <c r="F44" s="485"/>
      <c r="G44" s="485"/>
      <c r="H44" s="485"/>
      <c r="I44" s="486"/>
      <c r="K44" s="476"/>
      <c r="L44" s="477"/>
      <c r="M44" s="485"/>
      <c r="N44" s="485"/>
      <c r="O44" s="485"/>
      <c r="P44" s="485"/>
      <c r="Q44" s="485"/>
      <c r="R44" s="486"/>
    </row>
    <row r="45" spans="2:18" ht="46.5" customHeight="1" x14ac:dyDescent="0.25">
      <c r="B45" s="476"/>
      <c r="C45" s="477"/>
      <c r="D45" s="483" t="s">
        <v>204</v>
      </c>
      <c r="E45" s="483"/>
      <c r="F45" s="483" t="s">
        <v>206</v>
      </c>
      <c r="G45" s="483"/>
      <c r="H45" s="483" t="s">
        <v>205</v>
      </c>
      <c r="I45" s="484"/>
      <c r="K45" s="476"/>
      <c r="L45" s="477"/>
      <c r="M45" s="483" t="s">
        <v>204</v>
      </c>
      <c r="N45" s="483"/>
      <c r="O45" s="483" t="s">
        <v>206</v>
      </c>
      <c r="P45" s="483"/>
      <c r="Q45" s="483" t="s">
        <v>205</v>
      </c>
      <c r="R45" s="484"/>
    </row>
    <row r="46" spans="2:18" ht="20.25" x14ac:dyDescent="0.5">
      <c r="B46" s="34" t="s">
        <v>201</v>
      </c>
      <c r="C46" s="35"/>
      <c r="D46" s="26"/>
      <c r="E46" s="36"/>
      <c r="F46" s="37"/>
      <c r="G46" s="36"/>
      <c r="H46" s="37"/>
      <c r="I46" s="38"/>
      <c r="K46" s="34" t="s">
        <v>201</v>
      </c>
      <c r="L46" s="35"/>
      <c r="M46" s="26"/>
      <c r="N46" s="36"/>
      <c r="O46" s="37"/>
      <c r="P46" s="36"/>
      <c r="Q46" s="37"/>
      <c r="R46" s="38"/>
    </row>
    <row r="47" spans="2:18" ht="20.25" x14ac:dyDescent="0.5">
      <c r="B47" s="34" t="s">
        <v>202</v>
      </c>
      <c r="C47" s="35"/>
      <c r="D47" s="26"/>
      <c r="E47" s="36"/>
      <c r="F47" s="37"/>
      <c r="G47" s="36"/>
      <c r="H47" s="37"/>
      <c r="I47" s="38"/>
      <c r="K47" s="34" t="s">
        <v>202</v>
      </c>
      <c r="L47" s="35"/>
      <c r="M47" s="26"/>
      <c r="N47" s="36"/>
      <c r="O47" s="37"/>
      <c r="P47" s="36"/>
      <c r="Q47" s="37"/>
      <c r="R47" s="38"/>
    </row>
    <row r="48" spans="2:18" ht="20.25" x14ac:dyDescent="0.5">
      <c r="B48" s="34" t="s">
        <v>203</v>
      </c>
      <c r="C48" s="35"/>
      <c r="D48" s="37"/>
      <c r="E48" s="36"/>
      <c r="F48" s="37"/>
      <c r="G48" s="36"/>
      <c r="H48" s="37"/>
      <c r="I48" s="38"/>
      <c r="K48" s="34" t="s">
        <v>203</v>
      </c>
      <c r="L48" s="35"/>
      <c r="M48" s="37"/>
      <c r="N48" s="36"/>
      <c r="O48" s="37"/>
      <c r="P48" s="36"/>
      <c r="Q48" s="37"/>
      <c r="R48" s="38"/>
    </row>
    <row r="49" spans="2:18" ht="20.25" x14ac:dyDescent="0.5">
      <c r="B49" s="34" t="s">
        <v>207</v>
      </c>
      <c r="C49" s="35"/>
      <c r="D49" s="37"/>
      <c r="E49" s="36"/>
      <c r="F49" s="37"/>
      <c r="G49" s="36"/>
      <c r="H49" s="37"/>
      <c r="I49" s="38"/>
      <c r="K49" s="34" t="s">
        <v>207</v>
      </c>
      <c r="L49" s="35"/>
      <c r="M49" s="37"/>
      <c r="N49" s="36"/>
      <c r="O49" s="37"/>
      <c r="P49" s="36"/>
      <c r="Q49" s="37"/>
      <c r="R49" s="38"/>
    </row>
    <row r="50" spans="2:18" ht="6.75" customHeight="1" x14ac:dyDescent="0.5">
      <c r="B50" s="40"/>
      <c r="C50" s="26"/>
      <c r="D50" s="37"/>
      <c r="E50" s="37"/>
      <c r="F50" s="37"/>
      <c r="G50" s="37"/>
      <c r="H50" s="37"/>
      <c r="I50" s="39"/>
      <c r="K50" s="40"/>
      <c r="L50" s="26"/>
      <c r="M50" s="37"/>
      <c r="N50" s="37"/>
      <c r="O50" s="37"/>
      <c r="P50" s="37"/>
      <c r="Q50" s="37"/>
      <c r="R50" s="39"/>
    </row>
    <row r="51" spans="2:18" ht="15.75" customHeight="1" x14ac:dyDescent="0.5">
      <c r="B51" s="468" t="s">
        <v>208</v>
      </c>
      <c r="C51" s="469"/>
      <c r="D51" s="41"/>
      <c r="E51" s="41"/>
      <c r="F51" s="41"/>
      <c r="G51" s="41"/>
      <c r="H51" s="41"/>
      <c r="I51" s="42"/>
      <c r="K51" s="468" t="s">
        <v>208</v>
      </c>
      <c r="L51" s="469"/>
      <c r="M51" s="41"/>
      <c r="N51" s="41"/>
      <c r="O51" s="41"/>
      <c r="P51" s="41"/>
      <c r="Q51" s="41"/>
      <c r="R51" s="42"/>
    </row>
    <row r="52" spans="2:18" ht="15.75" customHeight="1" x14ac:dyDescent="0.5">
      <c r="B52" s="468"/>
      <c r="C52" s="469"/>
      <c r="D52" s="41"/>
      <c r="E52" s="41"/>
      <c r="F52" s="41"/>
      <c r="G52" s="41"/>
      <c r="H52" s="41"/>
      <c r="I52" s="42"/>
      <c r="K52" s="468"/>
      <c r="L52" s="469"/>
      <c r="M52" s="41"/>
      <c r="N52" s="41"/>
      <c r="O52" s="41"/>
      <c r="P52" s="41"/>
      <c r="Q52" s="41"/>
      <c r="R52" s="42"/>
    </row>
    <row r="53" spans="2:18" ht="15.75" customHeight="1" x14ac:dyDescent="0.5">
      <c r="B53" s="468"/>
      <c r="C53" s="469"/>
      <c r="D53" s="41"/>
      <c r="E53" s="41"/>
      <c r="F53" s="41"/>
      <c r="G53" s="41"/>
      <c r="H53" s="41"/>
      <c r="I53" s="42"/>
      <c r="K53" s="468"/>
      <c r="L53" s="469"/>
      <c r="M53" s="41"/>
      <c r="N53" s="41"/>
      <c r="O53" s="41"/>
      <c r="P53" s="41"/>
      <c r="Q53" s="41"/>
      <c r="R53" s="42"/>
    </row>
    <row r="54" spans="2:18" ht="6.75" customHeight="1" x14ac:dyDescent="0.25">
      <c r="B54" s="40"/>
      <c r="C54" s="26"/>
      <c r="D54" s="26"/>
      <c r="E54" s="26"/>
      <c r="F54" s="26"/>
      <c r="G54" s="26"/>
      <c r="H54" s="26"/>
      <c r="I54" s="43"/>
      <c r="K54" s="40"/>
      <c r="L54" s="26"/>
      <c r="M54" s="26"/>
      <c r="N54" s="26"/>
      <c r="O54" s="26"/>
      <c r="P54" s="26"/>
      <c r="Q54" s="26"/>
      <c r="R54" s="43"/>
    </row>
    <row r="55" spans="2:18" ht="15.75" customHeight="1" x14ac:dyDescent="0.5">
      <c r="B55" s="468" t="s">
        <v>212</v>
      </c>
      <c r="C55" s="469"/>
      <c r="D55" s="44" t="s">
        <v>209</v>
      </c>
      <c r="E55" s="41"/>
      <c r="F55" s="41"/>
      <c r="G55" s="41"/>
      <c r="H55" s="41"/>
      <c r="I55" s="42"/>
      <c r="K55" s="468" t="s">
        <v>212</v>
      </c>
      <c r="L55" s="469"/>
      <c r="M55" s="44" t="s">
        <v>209</v>
      </c>
      <c r="N55" s="41"/>
      <c r="O55" s="41"/>
      <c r="P55" s="41"/>
      <c r="Q55" s="41"/>
      <c r="R55" s="42"/>
    </row>
    <row r="56" spans="2:18" ht="15.75" customHeight="1" x14ac:dyDescent="0.5">
      <c r="B56" s="468"/>
      <c r="C56" s="469"/>
      <c r="D56" s="44" t="s">
        <v>210</v>
      </c>
      <c r="E56" s="41"/>
      <c r="F56" s="41"/>
      <c r="G56" s="41"/>
      <c r="H56" s="41"/>
      <c r="I56" s="42"/>
      <c r="K56" s="468"/>
      <c r="L56" s="469"/>
      <c r="M56" s="44" t="s">
        <v>210</v>
      </c>
      <c r="N56" s="41"/>
      <c r="O56" s="41"/>
      <c r="P56" s="41"/>
      <c r="Q56" s="41"/>
      <c r="R56" s="42"/>
    </row>
    <row r="57" spans="2:18" ht="15.75" customHeight="1" x14ac:dyDescent="0.5">
      <c r="B57" s="468"/>
      <c r="C57" s="469"/>
      <c r="D57" s="44" t="s">
        <v>211</v>
      </c>
      <c r="E57" s="41"/>
      <c r="F57" s="41"/>
      <c r="G57" s="41"/>
      <c r="H57" s="41"/>
      <c r="I57" s="42"/>
      <c r="K57" s="468"/>
      <c r="L57" s="469"/>
      <c r="M57" s="44" t="s">
        <v>211</v>
      </c>
      <c r="N57" s="41"/>
      <c r="O57" s="41"/>
      <c r="P57" s="41"/>
      <c r="Q57" s="41"/>
      <c r="R57" s="42"/>
    </row>
    <row r="58" spans="2:18" ht="6.75" customHeight="1" x14ac:dyDescent="0.25">
      <c r="B58" s="40"/>
      <c r="C58" s="26"/>
      <c r="D58" s="26"/>
      <c r="E58" s="26"/>
      <c r="F58" s="26"/>
      <c r="G58" s="26"/>
      <c r="H58" s="26"/>
      <c r="I58" s="43"/>
      <c r="K58" s="40"/>
      <c r="L58" s="26"/>
      <c r="M58" s="26"/>
      <c r="N58" s="26"/>
      <c r="O58" s="26"/>
      <c r="P58" s="26"/>
      <c r="Q58" s="26"/>
      <c r="R58" s="43"/>
    </row>
    <row r="59" spans="2:18" x14ac:dyDescent="0.25">
      <c r="B59" s="468" t="s">
        <v>299</v>
      </c>
      <c r="C59" s="469"/>
      <c r="D59" s="469"/>
      <c r="E59" s="469"/>
      <c r="F59" s="469"/>
      <c r="G59" s="469"/>
      <c r="H59" s="469"/>
      <c r="I59" s="470"/>
      <c r="K59" s="468" t="s">
        <v>299</v>
      </c>
      <c r="L59" s="469"/>
      <c r="M59" s="469"/>
      <c r="N59" s="469"/>
      <c r="O59" s="469"/>
      <c r="P59" s="469"/>
      <c r="Q59" s="469"/>
      <c r="R59" s="470"/>
    </row>
    <row r="60" spans="2:18" ht="15.75" thickBot="1" x14ac:dyDescent="0.3">
      <c r="B60" s="471"/>
      <c r="C60" s="472"/>
      <c r="D60" s="472"/>
      <c r="E60" s="472"/>
      <c r="F60" s="472"/>
      <c r="G60" s="472"/>
      <c r="H60" s="472"/>
      <c r="I60" s="473"/>
      <c r="K60" s="471"/>
      <c r="L60" s="472"/>
      <c r="M60" s="472"/>
      <c r="N60" s="472"/>
      <c r="O60" s="472"/>
      <c r="P60" s="472"/>
      <c r="Q60" s="472"/>
      <c r="R60" s="473"/>
    </row>
  </sheetData>
  <mergeCells count="54">
    <mergeCell ref="B51:C53"/>
    <mergeCell ref="K51:L53"/>
    <mergeCell ref="B55:C57"/>
    <mergeCell ref="K55:L57"/>
    <mergeCell ref="B59:I60"/>
    <mergeCell ref="K59:R60"/>
    <mergeCell ref="K31:L33"/>
    <mergeCell ref="K35:L37"/>
    <mergeCell ref="K39:R40"/>
    <mergeCell ref="K42:L45"/>
    <mergeCell ref="M42:R42"/>
    <mergeCell ref="M43:R44"/>
    <mergeCell ref="M45:N45"/>
    <mergeCell ref="O45:P45"/>
    <mergeCell ref="Q45:R45"/>
    <mergeCell ref="K22:L25"/>
    <mergeCell ref="M22:R22"/>
    <mergeCell ref="M23:R24"/>
    <mergeCell ref="M25:N25"/>
    <mergeCell ref="O25:P25"/>
    <mergeCell ref="Q25:R25"/>
    <mergeCell ref="K11:L13"/>
    <mergeCell ref="K15:L17"/>
    <mergeCell ref="K19:R20"/>
    <mergeCell ref="K2:L5"/>
    <mergeCell ref="M2:R2"/>
    <mergeCell ref="M3:R4"/>
    <mergeCell ref="M5:N5"/>
    <mergeCell ref="O5:P5"/>
    <mergeCell ref="Q5:R5"/>
    <mergeCell ref="B31:C33"/>
    <mergeCell ref="B35:C37"/>
    <mergeCell ref="B39:I40"/>
    <mergeCell ref="B42:C45"/>
    <mergeCell ref="D42:I42"/>
    <mergeCell ref="D43:I44"/>
    <mergeCell ref="D45:E45"/>
    <mergeCell ref="F45:G45"/>
    <mergeCell ref="H45:I45"/>
    <mergeCell ref="B22:C25"/>
    <mergeCell ref="D22:I22"/>
    <mergeCell ref="D23:I24"/>
    <mergeCell ref="D25:E25"/>
    <mergeCell ref="F25:G25"/>
    <mergeCell ref="H25:I25"/>
    <mergeCell ref="B19:I20"/>
    <mergeCell ref="B11:C13"/>
    <mergeCell ref="B15:C17"/>
    <mergeCell ref="B2:C5"/>
    <mergeCell ref="D2:I2"/>
    <mergeCell ref="D3:I4"/>
    <mergeCell ref="H5:I5"/>
    <mergeCell ref="D5:E5"/>
    <mergeCell ref="F5:G5"/>
  </mergeCells>
  <pageMargins left="0.7" right="0.7" top="0.75" bottom="0.75" header="0.3" footer="0.3"/>
  <pageSetup scale="61" orientation="portrait" r:id="rId1"/>
  <headerFooter>
    <oddHeader>&amp;C&amp;16Comment Cards</oddHeader>
    <oddFooter>&amp;L©MooreBetterPerformance 2009-2017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5"/>
  <sheetViews>
    <sheetView workbookViewId="0">
      <selection activeCell="K9" sqref="K9"/>
    </sheetView>
  </sheetViews>
  <sheetFormatPr defaultRowHeight="19.5" x14ac:dyDescent="0.5"/>
  <cols>
    <col min="1" max="1" width="9.140625" style="197"/>
    <col min="2" max="2" width="19.7109375" style="197" customWidth="1"/>
    <col min="3" max="4" width="6.5703125" style="197" customWidth="1"/>
    <col min="5" max="5" width="1.7109375" style="197" customWidth="1"/>
    <col min="6" max="6" width="9.140625" style="197"/>
    <col min="7" max="7" width="19.7109375" style="197" customWidth="1"/>
    <col min="8" max="9" width="6.5703125" style="197" customWidth="1"/>
    <col min="10" max="16384" width="9.140625" style="197"/>
  </cols>
  <sheetData>
    <row r="1" spans="1:9" ht="19.5" customHeight="1" x14ac:dyDescent="0.5">
      <c r="A1" s="203"/>
      <c r="B1" s="489" t="s">
        <v>221</v>
      </c>
      <c r="C1" s="489"/>
      <c r="D1" s="489"/>
      <c r="E1" s="489"/>
      <c r="F1" s="489"/>
      <c r="G1" s="489"/>
      <c r="H1" s="489"/>
      <c r="I1" s="490"/>
    </row>
    <row r="2" spans="1:9" ht="19.5" customHeight="1" x14ac:dyDescent="0.5">
      <c r="A2" s="206"/>
      <c r="B2" s="491"/>
      <c r="C2" s="491"/>
      <c r="D2" s="491"/>
      <c r="E2" s="491"/>
      <c r="F2" s="491"/>
      <c r="G2" s="491"/>
      <c r="H2" s="491"/>
      <c r="I2" s="492"/>
    </row>
    <row r="3" spans="1:9" x14ac:dyDescent="0.5">
      <c r="A3" s="206"/>
      <c r="B3" s="202"/>
      <c r="C3" s="497" t="s">
        <v>224</v>
      </c>
      <c r="D3" s="497"/>
      <c r="E3" s="497"/>
      <c r="F3" s="497"/>
      <c r="G3" s="497"/>
      <c r="H3" s="497"/>
      <c r="I3" s="498"/>
    </row>
    <row r="4" spans="1:9" ht="20.25" thickBot="1" x14ac:dyDescent="0.55000000000000004">
      <c r="A4" s="206"/>
      <c r="B4" s="202"/>
      <c r="C4" s="202" t="s">
        <v>182</v>
      </c>
      <c r="D4" s="198"/>
      <c r="E4" s="198"/>
      <c r="F4" s="198"/>
      <c r="G4" s="199" t="s">
        <v>222</v>
      </c>
      <c r="H4" s="198"/>
      <c r="I4" s="209"/>
    </row>
    <row r="5" spans="1:9" ht="8.25" customHeight="1" x14ac:dyDescent="0.5">
      <c r="A5" s="206"/>
      <c r="B5" s="202"/>
      <c r="C5" s="202"/>
      <c r="D5" s="202"/>
      <c r="E5" s="202"/>
      <c r="F5" s="202"/>
      <c r="G5" s="202"/>
      <c r="H5" s="202"/>
      <c r="I5" s="207"/>
    </row>
    <row r="6" spans="1:9" ht="20.25" thickBot="1" x14ac:dyDescent="0.55000000000000004">
      <c r="A6" s="495" t="s">
        <v>223</v>
      </c>
      <c r="B6" s="496"/>
      <c r="C6" s="198"/>
      <c r="D6" s="198"/>
      <c r="E6" s="198"/>
      <c r="F6" s="499"/>
      <c r="G6" s="499"/>
      <c r="H6" s="198"/>
      <c r="I6" s="209"/>
    </row>
    <row r="7" spans="1:9" x14ac:dyDescent="0.5">
      <c r="A7" s="493"/>
      <c r="B7" s="494"/>
      <c r="C7" s="202" t="s">
        <v>225</v>
      </c>
      <c r="D7" s="202" t="s">
        <v>226</v>
      </c>
      <c r="E7" s="202"/>
      <c r="F7" s="494"/>
      <c r="G7" s="494"/>
      <c r="H7" s="202" t="s">
        <v>225</v>
      </c>
      <c r="I7" s="207" t="s">
        <v>226</v>
      </c>
    </row>
    <row r="8" spans="1:9" x14ac:dyDescent="0.5">
      <c r="A8" s="210" t="s">
        <v>244</v>
      </c>
      <c r="B8" s="211"/>
      <c r="C8" s="200"/>
      <c r="D8" s="200"/>
      <c r="E8" s="202"/>
      <c r="F8" s="211" t="s">
        <v>245</v>
      </c>
      <c r="G8" s="211"/>
      <c r="H8" s="200"/>
      <c r="I8" s="212"/>
    </row>
    <row r="9" spans="1:9" x14ac:dyDescent="0.5">
      <c r="A9" s="493" t="s">
        <v>228</v>
      </c>
      <c r="B9" s="494"/>
      <c r="C9" s="200"/>
      <c r="D9" s="200"/>
      <c r="E9" s="202"/>
      <c r="F9" s="494" t="s">
        <v>229</v>
      </c>
      <c r="G9" s="494"/>
      <c r="H9" s="200"/>
      <c r="I9" s="212"/>
    </row>
    <row r="10" spans="1:9" x14ac:dyDescent="0.5">
      <c r="A10" s="493" t="s">
        <v>230</v>
      </c>
      <c r="B10" s="494"/>
      <c r="C10" s="200"/>
      <c r="D10" s="200"/>
      <c r="E10" s="202"/>
      <c r="F10" s="494" t="s">
        <v>239</v>
      </c>
      <c r="G10" s="494"/>
      <c r="H10" s="200"/>
      <c r="I10" s="212"/>
    </row>
    <row r="11" spans="1:9" x14ac:dyDescent="0.5">
      <c r="A11" s="210" t="s">
        <v>227</v>
      </c>
      <c r="B11" s="211"/>
      <c r="C11" s="200"/>
      <c r="D11" s="200"/>
      <c r="E11" s="202"/>
      <c r="F11" s="494" t="s">
        <v>233</v>
      </c>
      <c r="G11" s="494"/>
      <c r="H11" s="200"/>
      <c r="I11" s="212"/>
    </row>
    <row r="12" spans="1:9" x14ac:dyDescent="0.5">
      <c r="A12" s="493" t="s">
        <v>231</v>
      </c>
      <c r="B12" s="494"/>
      <c r="C12" s="200"/>
      <c r="D12" s="200"/>
      <c r="E12" s="202"/>
      <c r="F12" s="211" t="s">
        <v>240</v>
      </c>
      <c r="G12" s="211"/>
      <c r="H12" s="200"/>
      <c r="I12" s="212"/>
    </row>
    <row r="13" spans="1:9" x14ac:dyDescent="0.5">
      <c r="A13" s="493" t="s">
        <v>232</v>
      </c>
      <c r="B13" s="494"/>
      <c r="C13" s="200"/>
      <c r="D13" s="200"/>
      <c r="E13" s="202"/>
      <c r="F13" s="211" t="s">
        <v>234</v>
      </c>
      <c r="G13" s="211"/>
      <c r="H13" s="200"/>
      <c r="I13" s="212"/>
    </row>
    <row r="14" spans="1:9" x14ac:dyDescent="0.5">
      <c r="A14" s="210" t="s">
        <v>235</v>
      </c>
      <c r="B14" s="211"/>
      <c r="C14" s="200"/>
      <c r="D14" s="200"/>
      <c r="E14" s="202"/>
      <c r="F14" s="211" t="s">
        <v>236</v>
      </c>
      <c r="G14" s="211"/>
      <c r="H14" s="200"/>
      <c r="I14" s="212"/>
    </row>
    <row r="15" spans="1:9" x14ac:dyDescent="0.5">
      <c r="A15" s="210" t="s">
        <v>237</v>
      </c>
      <c r="B15" s="211"/>
      <c r="C15" s="200"/>
      <c r="D15" s="200"/>
      <c r="E15" s="202"/>
      <c r="F15" s="211" t="s">
        <v>238</v>
      </c>
      <c r="G15" s="211"/>
      <c r="H15" s="200"/>
      <c r="I15" s="212"/>
    </row>
    <row r="16" spans="1:9" x14ac:dyDescent="0.5">
      <c r="A16" s="206"/>
      <c r="B16" s="202"/>
      <c r="C16" s="202"/>
      <c r="D16" s="202"/>
      <c r="E16" s="202"/>
      <c r="F16" s="202"/>
      <c r="G16" s="202"/>
      <c r="H16" s="202"/>
      <c r="I16" s="207"/>
    </row>
    <row r="17" spans="1:9" ht="20.25" thickBot="1" x14ac:dyDescent="0.55000000000000004">
      <c r="A17" s="210" t="s">
        <v>242</v>
      </c>
      <c r="B17" s="211"/>
      <c r="C17" s="202"/>
      <c r="D17" s="202"/>
      <c r="E17" s="202"/>
      <c r="F17" s="202"/>
      <c r="G17" s="202"/>
      <c r="H17" s="198"/>
      <c r="I17" s="209"/>
    </row>
    <row r="18" spans="1:9" ht="20.25" thickBot="1" x14ac:dyDescent="0.55000000000000004">
      <c r="A18" s="206" t="s">
        <v>241</v>
      </c>
      <c r="B18" s="202"/>
      <c r="C18" s="202"/>
      <c r="D18" s="202"/>
      <c r="E18" s="202"/>
      <c r="F18" s="202"/>
      <c r="G18" s="202"/>
      <c r="H18" s="198"/>
      <c r="I18" s="209"/>
    </row>
    <row r="19" spans="1:9" ht="20.25" thickBot="1" x14ac:dyDescent="0.55000000000000004">
      <c r="A19" s="206" t="s">
        <v>243</v>
      </c>
      <c r="B19" s="202"/>
      <c r="C19" s="202"/>
      <c r="D19" s="202"/>
      <c r="E19" s="202"/>
      <c r="F19" s="202"/>
      <c r="G19" s="202"/>
      <c r="H19" s="201"/>
      <c r="I19" s="213"/>
    </row>
    <row r="20" spans="1:9" ht="20.25" thickBot="1" x14ac:dyDescent="0.55000000000000004">
      <c r="A20" s="206" t="s">
        <v>300</v>
      </c>
      <c r="B20" s="202"/>
      <c r="C20" s="202"/>
      <c r="D20" s="202"/>
      <c r="E20" s="202"/>
      <c r="F20" s="202"/>
      <c r="G20" s="202"/>
      <c r="H20" s="202"/>
      <c r="I20" s="207"/>
    </row>
    <row r="21" spans="1:9" x14ac:dyDescent="0.5">
      <c r="A21" s="203" t="s">
        <v>246</v>
      </c>
      <c r="B21" s="204"/>
      <c r="C21" s="204"/>
      <c r="D21" s="204"/>
      <c r="E21" s="204"/>
      <c r="F21" s="204"/>
      <c r="G21" s="204"/>
      <c r="H21" s="204"/>
      <c r="I21" s="205"/>
    </row>
    <row r="22" spans="1:9" x14ac:dyDescent="0.5">
      <c r="A22" s="206"/>
      <c r="B22" s="202"/>
      <c r="C22" s="202"/>
      <c r="D22" s="202"/>
      <c r="E22" s="202"/>
      <c r="F22" s="202"/>
      <c r="G22" s="202"/>
      <c r="H22" s="202"/>
      <c r="I22" s="207"/>
    </row>
    <row r="23" spans="1:9" x14ac:dyDescent="0.5">
      <c r="A23" s="206"/>
      <c r="B23" s="202"/>
      <c r="C23" s="202"/>
      <c r="D23" s="202"/>
      <c r="E23" s="202"/>
      <c r="F23" s="202"/>
      <c r="G23" s="202"/>
      <c r="H23" s="202"/>
      <c r="I23" s="207"/>
    </row>
    <row r="24" spans="1:9" x14ac:dyDescent="0.5">
      <c r="A24" s="206"/>
      <c r="B24" s="202"/>
      <c r="C24" s="202"/>
      <c r="D24" s="202"/>
      <c r="E24" s="202"/>
      <c r="F24" s="202"/>
      <c r="G24" s="202"/>
      <c r="H24" s="202"/>
      <c r="I24" s="207"/>
    </row>
    <row r="25" spans="1:9" x14ac:dyDescent="0.5">
      <c r="A25" s="206"/>
      <c r="B25" s="202"/>
      <c r="C25" s="202"/>
      <c r="D25" s="202"/>
      <c r="E25" s="202"/>
      <c r="F25" s="202"/>
      <c r="G25" s="202"/>
      <c r="H25" s="202"/>
      <c r="I25" s="207"/>
    </row>
    <row r="26" spans="1:9" x14ac:dyDescent="0.5">
      <c r="A26" s="206"/>
      <c r="B26" s="202"/>
      <c r="C26" s="202"/>
      <c r="D26" s="202"/>
      <c r="E26" s="202"/>
      <c r="F26" s="202"/>
      <c r="G26" s="202"/>
      <c r="H26" s="202"/>
      <c r="I26" s="207"/>
    </row>
    <row r="27" spans="1:9" x14ac:dyDescent="0.5">
      <c r="A27" s="206"/>
      <c r="B27" s="202"/>
      <c r="C27" s="202"/>
      <c r="D27" s="202"/>
      <c r="E27" s="202"/>
      <c r="F27" s="202"/>
      <c r="G27" s="202"/>
      <c r="H27" s="202"/>
      <c r="I27" s="207"/>
    </row>
    <row r="28" spans="1:9" x14ac:dyDescent="0.5">
      <c r="A28" s="206"/>
      <c r="B28" s="202"/>
      <c r="C28" s="202"/>
      <c r="D28" s="202"/>
      <c r="E28" s="202"/>
      <c r="F28" s="202"/>
      <c r="G28" s="202"/>
      <c r="H28" s="202"/>
      <c r="I28" s="207"/>
    </row>
    <row r="29" spans="1:9" x14ac:dyDescent="0.5">
      <c r="A29" s="206"/>
      <c r="B29" s="202"/>
      <c r="C29" s="202"/>
      <c r="D29" s="202"/>
      <c r="E29" s="202"/>
      <c r="F29" s="202"/>
      <c r="G29" s="202"/>
      <c r="H29" s="202"/>
      <c r="I29" s="207"/>
    </row>
    <row r="30" spans="1:9" x14ac:dyDescent="0.5">
      <c r="A30" s="206"/>
      <c r="B30" s="202"/>
      <c r="C30" s="202"/>
      <c r="D30" s="202"/>
      <c r="E30" s="202"/>
      <c r="F30" s="202"/>
      <c r="G30" s="202"/>
      <c r="H30" s="202"/>
      <c r="I30" s="207"/>
    </row>
    <row r="31" spans="1:9" x14ac:dyDescent="0.5">
      <c r="A31" s="206"/>
      <c r="B31" s="202"/>
      <c r="C31" s="202"/>
      <c r="D31" s="202"/>
      <c r="E31" s="202"/>
      <c r="F31" s="202"/>
      <c r="G31" s="202"/>
      <c r="H31" s="202"/>
      <c r="I31" s="207"/>
    </row>
    <row r="32" spans="1:9" x14ac:dyDescent="0.5">
      <c r="A32" s="206"/>
      <c r="B32" s="202"/>
      <c r="C32" s="202"/>
      <c r="D32" s="202"/>
      <c r="E32" s="202"/>
      <c r="F32" s="202"/>
      <c r="G32" s="202"/>
      <c r="H32" s="202"/>
      <c r="I32" s="207"/>
    </row>
    <row r="33" spans="1:9" x14ac:dyDescent="0.5">
      <c r="A33" s="206"/>
      <c r="B33" s="202"/>
      <c r="C33" s="202"/>
      <c r="D33" s="202"/>
      <c r="E33" s="202"/>
      <c r="F33" s="202"/>
      <c r="G33" s="202"/>
      <c r="H33" s="202"/>
      <c r="I33" s="207"/>
    </row>
    <row r="34" spans="1:9" x14ac:dyDescent="0.5">
      <c r="A34" s="206"/>
      <c r="B34" s="202"/>
      <c r="C34" s="202"/>
      <c r="D34" s="202"/>
      <c r="E34" s="202"/>
      <c r="F34" s="202"/>
      <c r="G34" s="202"/>
      <c r="H34" s="202"/>
      <c r="I34" s="207"/>
    </row>
    <row r="35" spans="1:9" ht="20.25" thickBot="1" x14ac:dyDescent="0.55000000000000004">
      <c r="A35" s="208"/>
      <c r="B35" s="198"/>
      <c r="C35" s="198"/>
      <c r="D35" s="198"/>
      <c r="E35" s="198"/>
      <c r="F35" s="198"/>
      <c r="G35" s="198"/>
      <c r="H35" s="198"/>
      <c r="I35" s="209"/>
    </row>
  </sheetData>
  <mergeCells count="13">
    <mergeCell ref="B1:I2"/>
    <mergeCell ref="A10:B10"/>
    <mergeCell ref="A12:B12"/>
    <mergeCell ref="A13:B13"/>
    <mergeCell ref="F10:G10"/>
    <mergeCell ref="F11:G11"/>
    <mergeCell ref="A6:B6"/>
    <mergeCell ref="C3:I3"/>
    <mergeCell ref="F6:G6"/>
    <mergeCell ref="F7:G7"/>
    <mergeCell ref="F9:G9"/>
    <mergeCell ref="A7:B7"/>
    <mergeCell ref="A9:B9"/>
  </mergeCells>
  <pageMargins left="0.7" right="0.7" top="0.75" bottom="0.75" header="0.3" footer="0.3"/>
  <pageSetup orientation="portrait" r:id="rId1"/>
  <headerFooter>
    <oddHeader>&amp;CMystery Shopper Evaluation</oddHeader>
    <oddFooter>&amp;L© MooreBetterPerformance - 2009-2017&amp;R&amp;D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1"/>
  <sheetViews>
    <sheetView topLeftCell="A7" workbookViewId="0">
      <selection sqref="A1:XFD1048576"/>
    </sheetView>
  </sheetViews>
  <sheetFormatPr defaultColWidth="3.42578125" defaultRowHeight="18" customHeight="1" x14ac:dyDescent="0.25"/>
  <cols>
    <col min="1" max="16384" width="3.42578125" style="19"/>
  </cols>
  <sheetData>
    <row r="1" spans="1:32" ht="11.25" customHeight="1" x14ac:dyDescent="0.25">
      <c r="A1" s="477"/>
      <c r="B1" s="477"/>
      <c r="C1" s="477"/>
      <c r="D1" s="477"/>
      <c r="E1" s="477"/>
      <c r="F1" s="477"/>
      <c r="G1" s="477"/>
      <c r="H1" s="515" t="s">
        <v>247</v>
      </c>
      <c r="I1" s="515"/>
      <c r="J1" s="515"/>
      <c r="K1" s="515"/>
      <c r="L1" s="515"/>
      <c r="M1" s="515"/>
      <c r="N1" s="515"/>
      <c r="O1" s="515"/>
      <c r="P1" s="515"/>
      <c r="Q1" s="515"/>
      <c r="R1" s="515"/>
      <c r="S1" s="515"/>
      <c r="T1" s="515"/>
      <c r="U1" s="515"/>
      <c r="V1" s="515"/>
      <c r="W1" s="515"/>
      <c r="X1" s="515"/>
      <c r="Y1" s="515"/>
      <c r="Z1" s="515"/>
      <c r="AA1" s="515"/>
      <c r="AB1" s="515"/>
      <c r="AC1" s="515"/>
    </row>
    <row r="2" spans="1:32" ht="11.25" customHeight="1" x14ac:dyDescent="0.25">
      <c r="A2" s="477"/>
      <c r="B2" s="477"/>
      <c r="C2" s="477"/>
      <c r="D2" s="477"/>
      <c r="E2" s="477"/>
      <c r="F2" s="477"/>
      <c r="G2" s="477"/>
      <c r="H2" s="515"/>
      <c r="I2" s="515"/>
      <c r="J2" s="515"/>
      <c r="K2" s="515"/>
      <c r="L2" s="515"/>
      <c r="M2" s="515"/>
      <c r="N2" s="515"/>
      <c r="O2" s="515"/>
      <c r="P2" s="515"/>
      <c r="Q2" s="515"/>
      <c r="R2" s="515"/>
      <c r="S2" s="515"/>
      <c r="T2" s="515"/>
      <c r="U2" s="515"/>
      <c r="V2" s="515"/>
      <c r="W2" s="515"/>
      <c r="X2" s="515"/>
      <c r="Y2" s="515"/>
      <c r="Z2" s="515"/>
      <c r="AA2" s="515"/>
      <c r="AB2" s="515"/>
      <c r="AC2" s="515"/>
    </row>
    <row r="3" spans="1:32" ht="12.75" customHeight="1" x14ac:dyDescent="0.25">
      <c r="A3" s="477"/>
      <c r="B3" s="477"/>
      <c r="C3" s="477"/>
      <c r="D3" s="477"/>
      <c r="E3" s="477"/>
      <c r="F3" s="477"/>
      <c r="G3" s="477"/>
      <c r="H3" s="522"/>
      <c r="I3" s="522"/>
      <c r="J3" s="516" t="s">
        <v>182</v>
      </c>
      <c r="K3" s="517"/>
      <c r="L3" s="517"/>
      <c r="M3" s="517"/>
      <c r="N3" s="518"/>
      <c r="O3" s="523" t="s">
        <v>248</v>
      </c>
      <c r="P3" s="524"/>
      <c r="Q3" s="524"/>
      <c r="R3" s="524"/>
      <c r="S3" s="59" t="s">
        <v>254</v>
      </c>
      <c r="T3" s="60"/>
      <c r="U3" s="61"/>
      <c r="V3" s="62"/>
      <c r="W3" s="23"/>
      <c r="X3" s="24"/>
      <c r="Y3" s="67" t="s">
        <v>256</v>
      </c>
      <c r="Z3" s="61"/>
      <c r="AA3" s="21"/>
      <c r="AB3" s="23"/>
      <c r="AC3" s="25"/>
    </row>
    <row r="4" spans="1:32" ht="12.75" customHeight="1" x14ac:dyDescent="0.25">
      <c r="A4" s="477"/>
      <c r="B4" s="477"/>
      <c r="C4" s="477"/>
      <c r="D4" s="477"/>
      <c r="E4" s="477"/>
      <c r="F4" s="477"/>
      <c r="G4" s="477"/>
      <c r="H4" s="522"/>
      <c r="I4" s="522"/>
      <c r="J4" s="519"/>
      <c r="K4" s="520"/>
      <c r="L4" s="520"/>
      <c r="M4" s="520"/>
      <c r="N4" s="521"/>
      <c r="O4" s="525"/>
      <c r="P4" s="526"/>
      <c r="Q4" s="526"/>
      <c r="R4" s="526"/>
      <c r="S4" s="63" t="s">
        <v>255</v>
      </c>
      <c r="T4" s="64"/>
      <c r="U4" s="65"/>
      <c r="V4" s="66"/>
      <c r="W4" s="23"/>
      <c r="X4" s="24"/>
      <c r="Y4" s="68" t="s">
        <v>257</v>
      </c>
      <c r="Z4" s="65"/>
      <c r="AA4" s="22"/>
      <c r="AB4" s="23"/>
      <c r="AC4" s="25"/>
    </row>
    <row r="5" spans="1:32" ht="12.75" customHeight="1" x14ac:dyDescent="0.25">
      <c r="A5" s="477"/>
      <c r="B5" s="477"/>
      <c r="C5" s="477"/>
      <c r="D5" s="477"/>
      <c r="E5" s="477"/>
      <c r="F5" s="477"/>
      <c r="G5" s="477"/>
      <c r="H5" s="26"/>
      <c r="I5" s="26"/>
      <c r="J5" s="506" t="s">
        <v>258</v>
      </c>
      <c r="K5" s="506"/>
      <c r="L5" s="506"/>
      <c r="M5" s="506"/>
      <c r="N5" s="506"/>
      <c r="O5" s="192" t="s">
        <v>259</v>
      </c>
      <c r="P5" s="192" t="s">
        <v>260</v>
      </c>
      <c r="Q5" s="192" t="s">
        <v>261</v>
      </c>
      <c r="R5" s="192" t="s">
        <v>262</v>
      </c>
      <c r="S5" s="192" t="s">
        <v>263</v>
      </c>
      <c r="T5" s="192" t="s">
        <v>264</v>
      </c>
      <c r="U5" s="192" t="s">
        <v>259</v>
      </c>
      <c r="V5" s="70" t="s">
        <v>265</v>
      </c>
      <c r="W5" s="506" t="s">
        <v>266</v>
      </c>
      <c r="X5" s="506"/>
      <c r="Y5" s="506"/>
      <c r="Z5" s="506"/>
      <c r="AA5" s="506"/>
      <c r="AB5" s="506"/>
      <c r="AC5" s="506"/>
    </row>
    <row r="6" spans="1:32" ht="12.75" customHeight="1" x14ac:dyDescent="0.25">
      <c r="A6" s="477"/>
      <c r="B6" s="477"/>
      <c r="C6" s="477"/>
      <c r="D6" s="477"/>
      <c r="E6" s="477"/>
      <c r="F6" s="477"/>
      <c r="G6" s="477"/>
      <c r="H6" s="26"/>
      <c r="I6" s="26"/>
      <c r="J6" s="507"/>
      <c r="K6" s="507"/>
      <c r="L6" s="507"/>
      <c r="M6" s="507"/>
      <c r="N6" s="507"/>
      <c r="O6" s="71"/>
      <c r="P6" s="71"/>
      <c r="Q6" s="71"/>
      <c r="R6" s="71"/>
      <c r="S6" s="71"/>
      <c r="T6" s="71"/>
      <c r="U6" s="71"/>
      <c r="V6" s="72"/>
      <c r="W6" s="534"/>
      <c r="X6" s="535"/>
      <c r="Y6" s="536"/>
      <c r="Z6" s="69" t="s">
        <v>198</v>
      </c>
      <c r="AA6" s="534"/>
      <c r="AB6" s="535"/>
      <c r="AC6" s="536"/>
    </row>
    <row r="7" spans="1:32" ht="18" customHeight="1" x14ac:dyDescent="0.25">
      <c r="A7" s="537" t="s">
        <v>267</v>
      </c>
      <c r="B7" s="538"/>
      <c r="C7" s="538"/>
      <c r="D7" s="538"/>
      <c r="E7" s="538"/>
      <c r="F7" s="538"/>
      <c r="G7" s="538"/>
      <c r="H7" s="538"/>
      <c r="I7" s="538"/>
      <c r="J7" s="538"/>
      <c r="K7" s="538"/>
      <c r="L7" s="538"/>
      <c r="M7" s="538"/>
      <c r="N7" s="538"/>
      <c r="O7" s="538"/>
      <c r="P7" s="538"/>
      <c r="Q7" s="538"/>
      <c r="R7" s="538"/>
      <c r="S7" s="538"/>
      <c r="T7" s="539"/>
      <c r="U7" s="513" t="s">
        <v>268</v>
      </c>
      <c r="V7" s="514"/>
      <c r="W7" s="514"/>
      <c r="X7" s="514"/>
      <c r="Y7" s="514"/>
      <c r="Z7" s="514"/>
      <c r="AA7" s="514"/>
      <c r="AB7" s="514"/>
      <c r="AC7" s="514"/>
      <c r="AD7" s="50"/>
      <c r="AE7" s="26"/>
    </row>
    <row r="8" spans="1:32" ht="18" customHeight="1" x14ac:dyDescent="0.25">
      <c r="A8" s="537" t="s">
        <v>269</v>
      </c>
      <c r="B8" s="538"/>
      <c r="C8" s="538"/>
      <c r="D8" s="538"/>
      <c r="E8" s="538"/>
      <c r="F8" s="538"/>
      <c r="G8" s="538"/>
      <c r="H8" s="538"/>
      <c r="I8" s="538"/>
      <c r="J8" s="538"/>
      <c r="K8" s="538"/>
      <c r="L8" s="538"/>
      <c r="M8" s="538"/>
      <c r="N8" s="538"/>
      <c r="O8" s="538"/>
      <c r="P8" s="538"/>
      <c r="Q8" s="538"/>
      <c r="R8" s="538"/>
      <c r="S8" s="538"/>
      <c r="T8" s="539"/>
      <c r="U8" s="527" t="s">
        <v>273</v>
      </c>
      <c r="V8" s="528"/>
      <c r="W8" s="528"/>
      <c r="X8" s="528"/>
      <c r="Y8" s="528"/>
      <c r="Z8" s="528"/>
      <c r="AA8" s="528"/>
      <c r="AB8" s="528"/>
      <c r="AC8" s="528"/>
      <c r="AD8" s="50"/>
      <c r="AE8" s="26"/>
    </row>
    <row r="9" spans="1:32" ht="18" customHeight="1" x14ac:dyDescent="0.25">
      <c r="A9" s="537" t="s">
        <v>270</v>
      </c>
      <c r="B9" s="538"/>
      <c r="C9" s="538"/>
      <c r="D9" s="538"/>
      <c r="E9" s="538"/>
      <c r="F9" s="538"/>
      <c r="G9" s="538"/>
      <c r="H9" s="538"/>
      <c r="I9" s="538"/>
      <c r="J9" s="538"/>
      <c r="K9" s="538"/>
      <c r="L9" s="538"/>
      <c r="M9" s="538"/>
      <c r="N9" s="538"/>
      <c r="O9" s="538"/>
      <c r="P9" s="539"/>
      <c r="Q9" s="51" t="s">
        <v>271</v>
      </c>
      <c r="R9" s="189"/>
      <c r="S9" s="190"/>
      <c r="T9" s="191"/>
      <c r="U9" s="527"/>
      <c r="V9" s="528"/>
      <c r="W9" s="528"/>
      <c r="X9" s="528"/>
      <c r="Y9" s="528"/>
      <c r="Z9" s="528"/>
      <c r="AA9" s="528"/>
      <c r="AB9" s="528"/>
      <c r="AC9" s="528"/>
      <c r="AD9" s="50"/>
      <c r="AE9" s="26"/>
      <c r="AF9" s="26"/>
    </row>
    <row r="10" spans="1:32" ht="18" customHeight="1" x14ac:dyDescent="0.25">
      <c r="A10" s="537" t="s">
        <v>249</v>
      </c>
      <c r="B10" s="538"/>
      <c r="C10" s="538"/>
      <c r="D10" s="538"/>
      <c r="E10" s="538"/>
      <c r="F10" s="538"/>
      <c r="G10" s="538"/>
      <c r="H10" s="538"/>
      <c r="I10" s="538"/>
      <c r="J10" s="538"/>
      <c r="K10" s="538"/>
      <c r="L10" s="538"/>
      <c r="M10" s="538"/>
      <c r="N10" s="538"/>
      <c r="O10" s="538"/>
      <c r="P10" s="538"/>
      <c r="Q10" s="538"/>
      <c r="R10" s="538"/>
      <c r="S10" s="538"/>
      <c r="T10" s="539"/>
      <c r="U10" s="530" t="s">
        <v>272</v>
      </c>
      <c r="V10" s="530"/>
      <c r="W10" s="530"/>
      <c r="X10" s="530"/>
      <c r="Y10" s="530"/>
      <c r="Z10" s="530"/>
      <c r="AA10" s="530"/>
      <c r="AB10" s="530"/>
      <c r="AC10" s="531"/>
      <c r="AD10" s="50"/>
      <c r="AE10" s="26"/>
      <c r="AF10" s="26"/>
    </row>
    <row r="11" spans="1:32" ht="18" customHeight="1" thickBot="1" x14ac:dyDescent="0.3">
      <c r="A11" s="529" t="s">
        <v>274</v>
      </c>
      <c r="B11" s="529"/>
      <c r="C11" s="529"/>
      <c r="D11" s="529"/>
      <c r="E11" s="529"/>
      <c r="F11" s="529"/>
      <c r="G11" s="529"/>
      <c r="H11" s="529"/>
      <c r="I11" s="529"/>
      <c r="J11" s="529"/>
      <c r="K11" s="529"/>
      <c r="L11" s="529"/>
      <c r="M11" s="529"/>
      <c r="N11" s="529"/>
      <c r="O11" s="529"/>
      <c r="P11" s="529"/>
      <c r="Q11" s="529"/>
      <c r="R11" s="529"/>
      <c r="S11" s="529"/>
      <c r="T11" s="529"/>
      <c r="U11" s="532"/>
      <c r="V11" s="532"/>
      <c r="W11" s="532"/>
      <c r="X11" s="532"/>
      <c r="Y11" s="532"/>
      <c r="Z11" s="532"/>
      <c r="AA11" s="532"/>
      <c r="AB11" s="532"/>
      <c r="AC11" s="533"/>
      <c r="AD11" s="26"/>
      <c r="AE11" s="26"/>
    </row>
    <row r="12" spans="1:32" ht="18" customHeight="1" x14ac:dyDescent="0.25">
      <c r="A12" s="500" t="s">
        <v>250</v>
      </c>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01"/>
      <c r="AC12" s="502"/>
      <c r="AD12" s="50"/>
      <c r="AE12" s="26"/>
    </row>
    <row r="13" spans="1:32" ht="18" customHeight="1" x14ac:dyDescent="0.25">
      <c r="A13" s="504" t="s">
        <v>276</v>
      </c>
      <c r="B13" s="503"/>
      <c r="C13" s="503"/>
      <c r="D13" s="503"/>
      <c r="E13" s="503"/>
      <c r="F13" s="503"/>
      <c r="G13" s="503"/>
      <c r="H13" s="503"/>
      <c r="I13" s="503"/>
      <c r="J13" s="503"/>
      <c r="K13" s="503"/>
      <c r="L13" s="503"/>
      <c r="M13" s="503"/>
      <c r="N13" s="503"/>
      <c r="O13" s="503"/>
      <c r="P13" s="503"/>
      <c r="Q13" s="503"/>
      <c r="R13" s="503"/>
      <c r="S13" s="503"/>
      <c r="T13" s="503"/>
      <c r="U13" s="503"/>
      <c r="V13" s="503"/>
      <c r="W13" s="503" t="s">
        <v>275</v>
      </c>
      <c r="X13" s="503"/>
      <c r="Y13" s="503"/>
      <c r="Z13" s="503"/>
      <c r="AA13" s="503"/>
      <c r="AB13" s="52" t="s">
        <v>196</v>
      </c>
      <c r="AC13" s="53" t="s">
        <v>197</v>
      </c>
      <c r="AD13" s="26"/>
      <c r="AE13" s="26"/>
    </row>
    <row r="14" spans="1:32" ht="18" customHeight="1" x14ac:dyDescent="0.25">
      <c r="A14" s="504" t="s">
        <v>269</v>
      </c>
      <c r="B14" s="503"/>
      <c r="C14" s="503"/>
      <c r="D14" s="503"/>
      <c r="E14" s="503"/>
      <c r="F14" s="503"/>
      <c r="G14" s="503"/>
      <c r="H14" s="503"/>
      <c r="I14" s="503"/>
      <c r="J14" s="503"/>
      <c r="K14" s="503"/>
      <c r="L14" s="505"/>
      <c r="M14" s="504" t="s">
        <v>270</v>
      </c>
      <c r="N14" s="503"/>
      <c r="O14" s="503"/>
      <c r="P14" s="503"/>
      <c r="Q14" s="503"/>
      <c r="R14" s="503"/>
      <c r="S14" s="505"/>
      <c r="T14" s="504" t="s">
        <v>271</v>
      </c>
      <c r="U14" s="503"/>
      <c r="V14" s="505"/>
      <c r="W14" s="504" t="s">
        <v>268</v>
      </c>
      <c r="X14" s="503"/>
      <c r="Y14" s="503"/>
      <c r="Z14" s="503"/>
      <c r="AA14" s="503"/>
      <c r="AB14" s="503"/>
      <c r="AC14" s="505"/>
      <c r="AD14" s="26"/>
      <c r="AE14" s="26"/>
    </row>
    <row r="15" spans="1:32" ht="18" customHeight="1" x14ac:dyDescent="0.25">
      <c r="A15" s="504" t="s">
        <v>277</v>
      </c>
      <c r="B15" s="503"/>
      <c r="C15" s="503"/>
      <c r="D15" s="503"/>
      <c r="E15" s="503"/>
      <c r="F15" s="503"/>
      <c r="G15" s="503"/>
      <c r="H15" s="503"/>
      <c r="I15" s="503"/>
      <c r="J15" s="503"/>
      <c r="K15" s="503"/>
      <c r="L15" s="505"/>
      <c r="M15" s="503" t="s">
        <v>278</v>
      </c>
      <c r="N15" s="503"/>
      <c r="O15" s="503"/>
      <c r="P15" s="503"/>
      <c r="Q15" s="503"/>
      <c r="R15" s="503"/>
      <c r="S15" s="503"/>
      <c r="T15" s="503"/>
      <c r="U15" s="503"/>
      <c r="V15" s="503"/>
      <c r="W15" s="503"/>
      <c r="X15" s="503"/>
      <c r="Y15" s="503"/>
      <c r="Z15" s="503"/>
      <c r="AA15" s="503"/>
      <c r="AB15" s="503"/>
      <c r="AC15" s="505"/>
      <c r="AD15" s="26"/>
      <c r="AE15" s="26"/>
      <c r="AF15" s="26"/>
    </row>
    <row r="16" spans="1:32" ht="18" customHeight="1" x14ac:dyDescent="0.25">
      <c r="A16" s="504" t="s">
        <v>279</v>
      </c>
      <c r="B16" s="503"/>
      <c r="C16" s="503"/>
      <c r="D16" s="503"/>
      <c r="E16" s="503"/>
      <c r="F16" s="503"/>
      <c r="G16" s="503" t="s">
        <v>280</v>
      </c>
      <c r="H16" s="503"/>
      <c r="I16" s="503"/>
      <c r="J16" s="503"/>
      <c r="K16" s="503"/>
      <c r="L16" s="505"/>
      <c r="M16" s="503" t="s">
        <v>281</v>
      </c>
      <c r="N16" s="503"/>
      <c r="O16" s="503"/>
      <c r="P16" s="503"/>
      <c r="Q16" s="503"/>
      <c r="R16" s="503"/>
      <c r="S16" s="503"/>
      <c r="T16" s="503"/>
      <c r="U16" s="503"/>
      <c r="V16" s="540" t="s">
        <v>282</v>
      </c>
      <c r="W16" s="540"/>
      <c r="X16" s="540"/>
      <c r="Y16" s="540"/>
      <c r="Z16" s="540"/>
      <c r="AA16" s="540"/>
      <c r="AB16" s="540"/>
      <c r="AC16" s="541"/>
    </row>
    <row r="17" spans="1:29" ht="18" customHeight="1" x14ac:dyDescent="0.25">
      <c r="A17" s="185" t="s">
        <v>283</v>
      </c>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8"/>
    </row>
    <row r="18" spans="1:29" ht="18" customHeight="1" x14ac:dyDescent="0.25">
      <c r="A18" s="218"/>
      <c r="B18" s="50"/>
      <c r="C18" s="50"/>
      <c r="D18" s="50"/>
      <c r="E18" s="50"/>
      <c r="F18" s="50"/>
      <c r="G18" s="50"/>
      <c r="H18" s="50"/>
      <c r="I18" s="50"/>
      <c r="J18" s="50"/>
      <c r="K18" s="26"/>
      <c r="L18" s="26"/>
      <c r="M18" s="26"/>
      <c r="N18" s="26"/>
      <c r="O18" s="26"/>
      <c r="P18" s="26"/>
      <c r="Q18" s="26"/>
      <c r="R18" s="26"/>
      <c r="S18" s="26"/>
      <c r="T18" s="26"/>
      <c r="U18" s="26"/>
      <c r="V18" s="26"/>
      <c r="W18" s="26"/>
      <c r="X18" s="26"/>
      <c r="Y18" s="26"/>
      <c r="Z18" s="26"/>
      <c r="AA18" s="26"/>
      <c r="AB18" s="26"/>
      <c r="AC18" s="219"/>
    </row>
    <row r="19" spans="1:29" ht="18" customHeight="1" x14ac:dyDescent="0.25">
      <c r="A19" s="504" t="s">
        <v>276</v>
      </c>
      <c r="B19" s="503"/>
      <c r="C19" s="503"/>
      <c r="D19" s="503"/>
      <c r="E19" s="503"/>
      <c r="F19" s="503"/>
      <c r="G19" s="503"/>
      <c r="H19" s="503"/>
      <c r="I19" s="503"/>
      <c r="J19" s="503"/>
      <c r="K19" s="503"/>
      <c r="L19" s="503"/>
      <c r="M19" s="503"/>
      <c r="N19" s="503"/>
      <c r="O19" s="503"/>
      <c r="P19" s="503"/>
      <c r="Q19" s="503"/>
      <c r="R19" s="503"/>
      <c r="S19" s="503"/>
      <c r="T19" s="503"/>
      <c r="U19" s="503"/>
      <c r="V19" s="503"/>
      <c r="W19" s="503" t="s">
        <v>275</v>
      </c>
      <c r="X19" s="503"/>
      <c r="Y19" s="503"/>
      <c r="Z19" s="503"/>
      <c r="AA19" s="503"/>
      <c r="AB19" s="52" t="s">
        <v>196</v>
      </c>
      <c r="AC19" s="53" t="s">
        <v>197</v>
      </c>
    </row>
    <row r="20" spans="1:29" ht="18" customHeight="1" x14ac:dyDescent="0.25">
      <c r="A20" s="504" t="s">
        <v>269</v>
      </c>
      <c r="B20" s="503"/>
      <c r="C20" s="503"/>
      <c r="D20" s="503"/>
      <c r="E20" s="503"/>
      <c r="F20" s="503"/>
      <c r="G20" s="503"/>
      <c r="H20" s="503"/>
      <c r="I20" s="503"/>
      <c r="J20" s="503"/>
      <c r="K20" s="503"/>
      <c r="L20" s="505"/>
      <c r="M20" s="504" t="s">
        <v>270</v>
      </c>
      <c r="N20" s="503"/>
      <c r="O20" s="503"/>
      <c r="P20" s="503"/>
      <c r="Q20" s="503"/>
      <c r="R20" s="503"/>
      <c r="S20" s="505"/>
      <c r="T20" s="504" t="s">
        <v>271</v>
      </c>
      <c r="U20" s="503"/>
      <c r="V20" s="505"/>
      <c r="W20" s="504" t="s">
        <v>268</v>
      </c>
      <c r="X20" s="503"/>
      <c r="Y20" s="503"/>
      <c r="Z20" s="503"/>
      <c r="AA20" s="503"/>
      <c r="AB20" s="503"/>
      <c r="AC20" s="505"/>
    </row>
    <row r="21" spans="1:29" ht="18" customHeight="1" x14ac:dyDescent="0.25">
      <c r="A21" s="504" t="s">
        <v>277</v>
      </c>
      <c r="B21" s="503"/>
      <c r="C21" s="503"/>
      <c r="D21" s="503"/>
      <c r="E21" s="503"/>
      <c r="F21" s="503"/>
      <c r="G21" s="503"/>
      <c r="H21" s="503"/>
      <c r="I21" s="503"/>
      <c r="J21" s="503"/>
      <c r="K21" s="503"/>
      <c r="L21" s="505"/>
      <c r="M21" s="503" t="s">
        <v>278</v>
      </c>
      <c r="N21" s="503"/>
      <c r="O21" s="503"/>
      <c r="P21" s="503"/>
      <c r="Q21" s="503"/>
      <c r="R21" s="503"/>
      <c r="S21" s="503"/>
      <c r="T21" s="503"/>
      <c r="U21" s="503"/>
      <c r="V21" s="503"/>
      <c r="W21" s="503"/>
      <c r="X21" s="503"/>
      <c r="Y21" s="503"/>
      <c r="Z21" s="503"/>
      <c r="AA21" s="503"/>
      <c r="AB21" s="503"/>
      <c r="AC21" s="505"/>
    </row>
    <row r="22" spans="1:29" ht="18" customHeight="1" x14ac:dyDescent="0.25">
      <c r="A22" s="504" t="s">
        <v>279</v>
      </c>
      <c r="B22" s="503"/>
      <c r="C22" s="503"/>
      <c r="D22" s="503"/>
      <c r="E22" s="503"/>
      <c r="F22" s="503"/>
      <c r="G22" s="503" t="s">
        <v>280</v>
      </c>
      <c r="H22" s="503"/>
      <c r="I22" s="503"/>
      <c r="J22" s="503"/>
      <c r="K22" s="503"/>
      <c r="L22" s="505"/>
      <c r="M22" s="503" t="s">
        <v>281</v>
      </c>
      <c r="N22" s="503"/>
      <c r="O22" s="503"/>
      <c r="P22" s="503"/>
      <c r="Q22" s="503"/>
      <c r="R22" s="503"/>
      <c r="S22" s="503"/>
      <c r="T22" s="503"/>
      <c r="U22" s="503"/>
      <c r="V22" s="540" t="s">
        <v>282</v>
      </c>
      <c r="W22" s="540"/>
      <c r="X22" s="540"/>
      <c r="Y22" s="540"/>
      <c r="Z22" s="540"/>
      <c r="AA22" s="540"/>
      <c r="AB22" s="540"/>
      <c r="AC22" s="541"/>
    </row>
    <row r="23" spans="1:29" ht="18" customHeight="1" thickBot="1" x14ac:dyDescent="0.3">
      <c r="A23" s="54" t="s">
        <v>283</v>
      </c>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6"/>
    </row>
    <row r="24" spans="1:29" ht="18" customHeight="1" x14ac:dyDescent="0.25">
      <c r="A24" s="510" t="s">
        <v>284</v>
      </c>
      <c r="B24" s="511"/>
      <c r="C24" s="511"/>
      <c r="D24" s="511"/>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46" t="s">
        <v>196</v>
      </c>
      <c r="AC24" s="47" t="s">
        <v>197</v>
      </c>
    </row>
    <row r="25" spans="1:29" ht="18" customHeight="1" x14ac:dyDescent="0.25">
      <c r="A25" s="504" t="s">
        <v>285</v>
      </c>
      <c r="B25" s="503"/>
      <c r="C25" s="503"/>
      <c r="D25" s="503"/>
      <c r="E25" s="503"/>
      <c r="F25" s="503"/>
      <c r="G25" s="503"/>
      <c r="H25" s="508"/>
      <c r="I25" s="508"/>
      <c r="J25" s="508"/>
      <c r="K25" s="508"/>
      <c r="L25" s="508"/>
      <c r="M25" s="508"/>
      <c r="N25" s="508"/>
      <c r="O25" s="508"/>
      <c r="P25" s="509"/>
      <c r="Q25" s="512" t="s">
        <v>286</v>
      </c>
      <c r="R25" s="508"/>
      <c r="S25" s="508"/>
      <c r="T25" s="508"/>
      <c r="U25" s="508"/>
      <c r="V25" s="508"/>
      <c r="W25" s="508"/>
      <c r="X25" s="508"/>
      <c r="Y25" s="508"/>
      <c r="Z25" s="508"/>
      <c r="AA25" s="508"/>
      <c r="AB25" s="508"/>
      <c r="AC25" s="509"/>
    </row>
    <row r="26" spans="1:29" ht="14.25" customHeight="1" x14ac:dyDescent="0.25">
      <c r="A26" s="545" t="s">
        <v>287</v>
      </c>
      <c r="B26" s="546"/>
      <c r="C26" s="546"/>
      <c r="D26" s="546"/>
      <c r="E26" s="546"/>
      <c r="F26" s="546"/>
      <c r="G26" s="546"/>
      <c r="H26" s="552" t="s">
        <v>288</v>
      </c>
      <c r="I26" s="553"/>
      <c r="J26" s="553"/>
      <c r="K26" s="553"/>
      <c r="L26" s="553"/>
      <c r="M26" s="553"/>
      <c r="N26" s="553"/>
      <c r="O26" s="553"/>
      <c r="P26" s="187"/>
      <c r="Q26" s="187"/>
      <c r="R26" s="187"/>
      <c r="S26" s="187"/>
      <c r="T26" s="187"/>
      <c r="U26" s="187"/>
      <c r="V26" s="187"/>
      <c r="W26" s="187"/>
      <c r="X26" s="187"/>
      <c r="Y26" s="187"/>
      <c r="Z26" s="187"/>
      <c r="AA26" s="187"/>
      <c r="AB26" s="187"/>
      <c r="AC26" s="58"/>
    </row>
    <row r="27" spans="1:29" ht="14.25" customHeight="1" x14ac:dyDescent="0.25">
      <c r="A27" s="547"/>
      <c r="B27" s="548"/>
      <c r="C27" s="548"/>
      <c r="D27" s="548"/>
      <c r="E27" s="548"/>
      <c r="F27" s="548"/>
      <c r="G27" s="548"/>
      <c r="H27" s="549"/>
      <c r="I27" s="550"/>
      <c r="J27" s="550"/>
      <c r="K27" s="550"/>
      <c r="L27" s="550"/>
      <c r="M27" s="550"/>
      <c r="N27" s="550"/>
      <c r="O27" s="550"/>
      <c r="P27" s="551"/>
      <c r="Q27" s="551"/>
      <c r="R27" s="551"/>
      <c r="S27" s="551"/>
      <c r="T27" s="551"/>
      <c r="U27" s="551"/>
      <c r="V27" s="551"/>
      <c r="W27" s="551"/>
      <c r="X27" s="551"/>
      <c r="Y27" s="551"/>
      <c r="Z27" s="551"/>
      <c r="AA27" s="551"/>
      <c r="AB27" s="551"/>
      <c r="AC27" s="513"/>
    </row>
    <row r="28" spans="1:29" ht="18" customHeight="1" x14ac:dyDescent="0.25">
      <c r="A28" s="554" t="s">
        <v>251</v>
      </c>
      <c r="B28" s="554"/>
      <c r="C28" s="554"/>
      <c r="D28" s="554"/>
      <c r="E28" s="554"/>
      <c r="F28" s="554"/>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row>
    <row r="29" spans="1:29" ht="18" customHeight="1" x14ac:dyDescent="0.25">
      <c r="A29" s="554"/>
      <c r="B29" s="554"/>
      <c r="C29" s="554"/>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row>
    <row r="30" spans="1:29" ht="18" customHeight="1" thickBot="1" x14ac:dyDescent="0.3">
      <c r="A30" s="555" t="s">
        <v>289</v>
      </c>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row>
    <row r="31" spans="1:29" ht="18" customHeight="1" x14ac:dyDescent="0.25">
      <c r="A31" s="57" t="s">
        <v>252</v>
      </c>
      <c r="B31" s="57"/>
      <c r="C31" s="57"/>
      <c r="D31" s="57"/>
      <c r="E31" s="57"/>
      <c r="F31" s="57"/>
      <c r="G31" s="57"/>
      <c r="H31" s="57"/>
      <c r="I31" s="57"/>
      <c r="J31" s="57"/>
      <c r="K31" s="57"/>
      <c r="L31" s="57"/>
      <c r="M31" s="57"/>
      <c r="N31" s="57"/>
    </row>
    <row r="32" spans="1:29" ht="18" customHeight="1" x14ac:dyDescent="0.25">
      <c r="A32" s="565" t="s">
        <v>290</v>
      </c>
      <c r="B32" s="565"/>
      <c r="C32" s="565"/>
      <c r="D32" s="565"/>
      <c r="E32" s="565"/>
      <c r="F32" s="565"/>
      <c r="G32" s="565"/>
      <c r="H32" s="565"/>
      <c r="I32" s="565"/>
      <c r="J32" s="565"/>
      <c r="K32" s="19" t="s">
        <v>291</v>
      </c>
      <c r="S32" s="19" t="s">
        <v>292</v>
      </c>
    </row>
    <row r="33" spans="1:29" ht="18" customHeight="1" x14ac:dyDescent="0.25">
      <c r="A33" s="566" t="s">
        <v>293</v>
      </c>
      <c r="B33" s="566"/>
      <c r="C33" s="566"/>
      <c r="D33" s="566"/>
      <c r="E33" s="566"/>
      <c r="F33" s="566"/>
      <c r="G33" s="566"/>
      <c r="H33" s="566"/>
      <c r="I33" s="566"/>
      <c r="J33" s="566"/>
      <c r="K33" s="26" t="s">
        <v>291</v>
      </c>
      <c r="L33" s="26"/>
      <c r="M33" s="26"/>
      <c r="N33" s="26"/>
      <c r="O33" s="26"/>
      <c r="P33" s="26"/>
      <c r="Q33" s="26"/>
      <c r="R33" s="26"/>
      <c r="S33" s="26" t="s">
        <v>292</v>
      </c>
      <c r="T33" s="26"/>
      <c r="U33" s="26"/>
      <c r="V33" s="26"/>
      <c r="W33" s="26"/>
      <c r="X33" s="26"/>
      <c r="Y33" s="26"/>
      <c r="Z33" s="26"/>
      <c r="AA33" s="26"/>
      <c r="AB33" s="26"/>
      <c r="AC33" s="26"/>
    </row>
    <row r="34" spans="1:29" ht="17.25" customHeight="1" x14ac:dyDescent="0.25">
      <c r="A34" s="556" t="s">
        <v>301</v>
      </c>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8"/>
    </row>
    <row r="35" spans="1:29" ht="17.25" customHeight="1" x14ac:dyDescent="0.25">
      <c r="A35" s="559"/>
      <c r="B35" s="560"/>
      <c r="C35" s="560"/>
      <c r="D35" s="560"/>
      <c r="E35" s="560"/>
      <c r="F35" s="560"/>
      <c r="G35" s="560"/>
      <c r="H35" s="560"/>
      <c r="I35" s="560"/>
      <c r="J35" s="560"/>
      <c r="K35" s="560"/>
      <c r="L35" s="560"/>
      <c r="M35" s="560"/>
      <c r="N35" s="560"/>
      <c r="O35" s="560"/>
      <c r="P35" s="560"/>
      <c r="Q35" s="560"/>
      <c r="R35" s="560"/>
      <c r="S35" s="560"/>
      <c r="T35" s="560"/>
      <c r="U35" s="560"/>
      <c r="V35" s="560"/>
      <c r="W35" s="560"/>
      <c r="X35" s="560"/>
      <c r="Y35" s="560"/>
      <c r="Z35" s="560"/>
      <c r="AA35" s="560"/>
      <c r="AB35" s="560"/>
      <c r="AC35" s="561"/>
    </row>
    <row r="36" spans="1:29" ht="90" customHeight="1" x14ac:dyDescent="0.25">
      <c r="A36" s="562" t="s">
        <v>294</v>
      </c>
      <c r="B36" s="563"/>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c r="AA36" s="563"/>
      <c r="AB36" s="563"/>
      <c r="AC36" s="564"/>
    </row>
    <row r="37" spans="1:29" ht="23.25" customHeight="1" x14ac:dyDescent="0.25">
      <c r="A37" s="562" t="s">
        <v>295</v>
      </c>
      <c r="B37" s="563"/>
      <c r="C37" s="563"/>
      <c r="D37" s="563"/>
      <c r="E37" s="563"/>
      <c r="F37" s="563"/>
      <c r="G37" s="563"/>
      <c r="H37" s="563"/>
      <c r="I37" s="563"/>
      <c r="J37" s="563"/>
      <c r="K37" s="563"/>
      <c r="L37" s="563"/>
      <c r="M37" s="563"/>
      <c r="N37" s="563"/>
      <c r="O37" s="563"/>
      <c r="P37" s="563"/>
      <c r="Q37" s="563"/>
      <c r="R37" s="563"/>
      <c r="S37" s="563"/>
      <c r="T37" s="563"/>
      <c r="U37" s="563"/>
      <c r="V37" s="563"/>
      <c r="W37" s="563"/>
      <c r="X37" s="563"/>
      <c r="Y37" s="563"/>
      <c r="Z37" s="563"/>
      <c r="AA37" s="563"/>
      <c r="AB37" s="563"/>
      <c r="AC37" s="564"/>
    </row>
    <row r="38" spans="1:29" ht="34.5" customHeight="1" x14ac:dyDescent="0.25">
      <c r="A38" s="562" t="s">
        <v>296</v>
      </c>
      <c r="B38" s="563"/>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4"/>
    </row>
    <row r="39" spans="1:29" ht="45.75" customHeight="1" x14ac:dyDescent="0.25">
      <c r="A39" s="562" t="s">
        <v>297</v>
      </c>
      <c r="B39" s="563"/>
      <c r="C39" s="563"/>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4"/>
    </row>
    <row r="40" spans="1:29" ht="12.75" customHeight="1" x14ac:dyDescent="0.25">
      <c r="A40" s="567" t="s">
        <v>298</v>
      </c>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c r="AA40" s="568"/>
      <c r="AB40" s="568"/>
      <c r="AC40" s="569"/>
    </row>
    <row r="41" spans="1:29" ht="24" customHeight="1" x14ac:dyDescent="0.25">
      <c r="A41" s="542" t="s">
        <v>253</v>
      </c>
      <c r="B41" s="543"/>
      <c r="C41" s="543"/>
      <c r="D41" s="543"/>
      <c r="E41" s="543"/>
      <c r="F41" s="543"/>
      <c r="G41" s="543"/>
      <c r="H41" s="543"/>
      <c r="I41" s="543"/>
      <c r="J41" s="543"/>
      <c r="K41" s="543"/>
      <c r="L41" s="543"/>
      <c r="M41" s="543"/>
      <c r="N41" s="543"/>
      <c r="O41" s="543"/>
      <c r="P41" s="543"/>
      <c r="Q41" s="543"/>
      <c r="R41" s="543"/>
      <c r="S41" s="543"/>
      <c r="T41" s="543"/>
      <c r="U41" s="543"/>
      <c r="V41" s="543"/>
      <c r="W41" s="543"/>
      <c r="X41" s="543"/>
      <c r="Y41" s="543"/>
      <c r="Z41" s="543"/>
      <c r="AA41" s="543"/>
      <c r="AB41" s="543"/>
      <c r="AC41" s="544"/>
    </row>
  </sheetData>
  <mergeCells count="62">
    <mergeCell ref="A41:AC41"/>
    <mergeCell ref="A26:G27"/>
    <mergeCell ref="H27:AC27"/>
    <mergeCell ref="H26:O26"/>
    <mergeCell ref="A28:AC29"/>
    <mergeCell ref="A30:AC30"/>
    <mergeCell ref="A34:AC35"/>
    <mergeCell ref="A36:AC36"/>
    <mergeCell ref="A37:AC37"/>
    <mergeCell ref="A32:J32"/>
    <mergeCell ref="A33:J33"/>
    <mergeCell ref="A38:AC38"/>
    <mergeCell ref="A39:AC39"/>
    <mergeCell ref="A40:AC40"/>
    <mergeCell ref="A21:L21"/>
    <mergeCell ref="M21:AC21"/>
    <mergeCell ref="A22:F22"/>
    <mergeCell ref="G22:L22"/>
    <mergeCell ref="M22:U22"/>
    <mergeCell ref="V22:W22"/>
    <mergeCell ref="X22:AC22"/>
    <mergeCell ref="A19:V19"/>
    <mergeCell ref="W19:AA19"/>
    <mergeCell ref="A20:L20"/>
    <mergeCell ref="M20:S20"/>
    <mergeCell ref="T20:V20"/>
    <mergeCell ref="W20:AC20"/>
    <mergeCell ref="M15:AC15"/>
    <mergeCell ref="A15:L15"/>
    <mergeCell ref="A16:F16"/>
    <mergeCell ref="G16:L16"/>
    <mergeCell ref="M16:U16"/>
    <mergeCell ref="V16:W16"/>
    <mergeCell ref="X16:AC16"/>
    <mergeCell ref="J3:N4"/>
    <mergeCell ref="H3:I4"/>
    <mergeCell ref="O3:R4"/>
    <mergeCell ref="U8:AC9"/>
    <mergeCell ref="A11:T11"/>
    <mergeCell ref="U10:AC11"/>
    <mergeCell ref="W6:Y6"/>
    <mergeCell ref="AA6:AC6"/>
    <mergeCell ref="A7:T7"/>
    <mergeCell ref="A8:T8"/>
    <mergeCell ref="A9:P9"/>
    <mergeCell ref="A10:T10"/>
    <mergeCell ref="A12:AC12"/>
    <mergeCell ref="W13:AA13"/>
    <mergeCell ref="W14:AC14"/>
    <mergeCell ref="J5:N6"/>
    <mergeCell ref="A25:P25"/>
    <mergeCell ref="A24:AA24"/>
    <mergeCell ref="Q25:AC25"/>
    <mergeCell ref="A13:V13"/>
    <mergeCell ref="A14:L14"/>
    <mergeCell ref="M14:S14"/>
    <mergeCell ref="T14:V14"/>
    <mergeCell ref="W5:AC5"/>
    <mergeCell ref="U7:W7"/>
    <mergeCell ref="X7:AC7"/>
    <mergeCell ref="A1:G6"/>
    <mergeCell ref="H1:AC2"/>
  </mergeCells>
  <pageMargins left="0.45" right="0.2" top="0" bottom="0"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47"/>
  <sheetViews>
    <sheetView workbookViewId="0">
      <selection sqref="A1:B1"/>
    </sheetView>
  </sheetViews>
  <sheetFormatPr defaultRowHeight="19.5" customHeight="1" x14ac:dyDescent="0.25"/>
  <cols>
    <col min="1" max="1" width="21.28515625" style="30" customWidth="1"/>
    <col min="2" max="2" width="22" style="30" customWidth="1"/>
    <col min="3" max="3" width="1" style="30" customWidth="1"/>
    <col min="4" max="4" width="21.28515625" style="30" customWidth="1"/>
    <col min="5" max="5" width="22" style="30" customWidth="1"/>
    <col min="6" max="6" width="0.85546875" style="30" customWidth="1"/>
    <col min="7" max="7" width="21.28515625" style="30" customWidth="1"/>
    <col min="8" max="8" width="22" style="30" customWidth="1"/>
    <col min="9" max="16384" width="9.140625" style="30"/>
  </cols>
  <sheetData>
    <row r="1" spans="1:8" ht="19.5" customHeight="1" x14ac:dyDescent="0.3">
      <c r="A1" s="574" t="s">
        <v>220</v>
      </c>
      <c r="B1" s="575"/>
      <c r="D1" s="574" t="s">
        <v>220</v>
      </c>
      <c r="E1" s="575"/>
      <c r="G1" s="574" t="s">
        <v>220</v>
      </c>
      <c r="H1" s="575"/>
    </row>
    <row r="2" spans="1:8" ht="19.5" customHeight="1" x14ac:dyDescent="0.25">
      <c r="A2" s="576" t="s">
        <v>182</v>
      </c>
      <c r="B2" s="577"/>
      <c r="D2" s="576" t="s">
        <v>182</v>
      </c>
      <c r="E2" s="577"/>
      <c r="G2" s="576" t="s">
        <v>182</v>
      </c>
      <c r="H2" s="577"/>
    </row>
    <row r="3" spans="1:8" ht="19.5" customHeight="1" x14ac:dyDescent="0.25">
      <c r="A3" s="576" t="s">
        <v>213</v>
      </c>
      <c r="B3" s="577"/>
      <c r="D3" s="576" t="s">
        <v>213</v>
      </c>
      <c r="E3" s="577"/>
      <c r="G3" s="576" t="s">
        <v>213</v>
      </c>
      <c r="H3" s="577"/>
    </row>
    <row r="4" spans="1:8" ht="19.5" customHeight="1" x14ac:dyDescent="0.25">
      <c r="A4" s="570" t="s">
        <v>214</v>
      </c>
      <c r="B4" s="571"/>
      <c r="D4" s="570" t="s">
        <v>214</v>
      </c>
      <c r="E4" s="571"/>
      <c r="G4" s="570" t="s">
        <v>214</v>
      </c>
      <c r="H4" s="571"/>
    </row>
    <row r="5" spans="1:8" ht="19.5" customHeight="1" thickBot="1" x14ac:dyDescent="0.3">
      <c r="A5" s="31" t="s">
        <v>215</v>
      </c>
      <c r="B5" s="28"/>
      <c r="D5" s="31" t="s">
        <v>215</v>
      </c>
      <c r="E5" s="28"/>
      <c r="G5" s="31" t="s">
        <v>215</v>
      </c>
      <c r="H5" s="28"/>
    </row>
    <row r="6" spans="1:8" ht="19.5" customHeight="1" thickBot="1" x14ac:dyDescent="0.3">
      <c r="A6" s="32" t="s">
        <v>215</v>
      </c>
      <c r="B6" s="29"/>
      <c r="D6" s="32" t="s">
        <v>215</v>
      </c>
      <c r="E6" s="29"/>
      <c r="G6" s="32" t="s">
        <v>215</v>
      </c>
      <c r="H6" s="29"/>
    </row>
    <row r="7" spans="1:8" ht="19.5" customHeight="1" x14ac:dyDescent="0.25">
      <c r="A7" s="572" t="s">
        <v>216</v>
      </c>
      <c r="B7" s="573"/>
      <c r="D7" s="572" t="s">
        <v>216</v>
      </c>
      <c r="E7" s="573"/>
      <c r="G7" s="572" t="s">
        <v>216</v>
      </c>
      <c r="H7" s="573"/>
    </row>
    <row r="8" spans="1:8" ht="19.5" customHeight="1" thickBot="1" x14ac:dyDescent="0.3">
      <c r="A8" s="31" t="s">
        <v>215</v>
      </c>
      <c r="B8" s="28"/>
      <c r="D8" s="31" t="s">
        <v>215</v>
      </c>
      <c r="E8" s="28"/>
      <c r="G8" s="31" t="s">
        <v>215</v>
      </c>
      <c r="H8" s="28"/>
    </row>
    <row r="9" spans="1:8" ht="19.5" customHeight="1" thickBot="1" x14ac:dyDescent="0.3">
      <c r="A9" s="32" t="s">
        <v>215</v>
      </c>
      <c r="B9" s="29"/>
      <c r="D9" s="32" t="s">
        <v>215</v>
      </c>
      <c r="E9" s="29"/>
      <c r="G9" s="32" t="s">
        <v>215</v>
      </c>
      <c r="H9" s="29"/>
    </row>
    <row r="10" spans="1:8" ht="19.5" customHeight="1" thickBot="1" x14ac:dyDescent="0.3">
      <c r="A10" s="32" t="s">
        <v>215</v>
      </c>
      <c r="B10" s="29"/>
      <c r="D10" s="32" t="s">
        <v>215</v>
      </c>
      <c r="E10" s="29"/>
      <c r="G10" s="32" t="s">
        <v>215</v>
      </c>
      <c r="H10" s="29"/>
    </row>
    <row r="11" spans="1:8" ht="19.5" customHeight="1" thickBot="1" x14ac:dyDescent="0.3">
      <c r="A11" s="32" t="s">
        <v>217</v>
      </c>
      <c r="B11" s="29"/>
      <c r="D11" s="32" t="s">
        <v>217</v>
      </c>
      <c r="E11" s="29"/>
      <c r="G11" s="32" t="s">
        <v>217</v>
      </c>
      <c r="H11" s="29"/>
    </row>
    <row r="12" spans="1:8" ht="19.5" customHeight="1" x14ac:dyDescent="0.25">
      <c r="A12" s="572" t="s">
        <v>218</v>
      </c>
      <c r="B12" s="573"/>
      <c r="D12" s="572" t="s">
        <v>218</v>
      </c>
      <c r="E12" s="573"/>
      <c r="G12" s="572" t="s">
        <v>218</v>
      </c>
      <c r="H12" s="573"/>
    </row>
    <row r="13" spans="1:8" ht="19.5" customHeight="1" thickBot="1" x14ac:dyDescent="0.3">
      <c r="A13" s="31" t="s">
        <v>217</v>
      </c>
      <c r="B13" s="28"/>
      <c r="D13" s="31" t="s">
        <v>217</v>
      </c>
      <c r="E13" s="28"/>
      <c r="G13" s="31" t="s">
        <v>217</v>
      </c>
      <c r="H13" s="28"/>
    </row>
    <row r="14" spans="1:8" ht="19.5" customHeight="1" thickBot="1" x14ac:dyDescent="0.3">
      <c r="A14" s="32" t="s">
        <v>217</v>
      </c>
      <c r="B14" s="29"/>
      <c r="D14" s="32" t="s">
        <v>217</v>
      </c>
      <c r="E14" s="29"/>
      <c r="G14" s="32" t="s">
        <v>217</v>
      </c>
      <c r="H14" s="29"/>
    </row>
    <row r="15" spans="1:8" ht="30" customHeight="1" thickBot="1" x14ac:dyDescent="0.3">
      <c r="A15" s="74" t="s">
        <v>219</v>
      </c>
      <c r="B15" s="76"/>
      <c r="C15" s="75"/>
      <c r="D15" s="74" t="s">
        <v>219</v>
      </c>
      <c r="E15" s="77"/>
      <c r="G15" s="74" t="s">
        <v>219</v>
      </c>
      <c r="H15" s="77"/>
    </row>
    <row r="16" spans="1:8" ht="4.5" customHeight="1" thickBot="1" x14ac:dyDescent="0.3"/>
    <row r="17" spans="1:8" ht="19.5" customHeight="1" x14ac:dyDescent="0.3">
      <c r="A17" s="574" t="s">
        <v>220</v>
      </c>
      <c r="B17" s="575"/>
      <c r="D17" s="574" t="s">
        <v>220</v>
      </c>
      <c r="E17" s="575"/>
      <c r="G17" s="574" t="s">
        <v>220</v>
      </c>
      <c r="H17" s="575"/>
    </row>
    <row r="18" spans="1:8" ht="19.5" customHeight="1" x14ac:dyDescent="0.25">
      <c r="A18" s="576" t="s">
        <v>182</v>
      </c>
      <c r="B18" s="577"/>
      <c r="D18" s="576" t="s">
        <v>182</v>
      </c>
      <c r="E18" s="577"/>
      <c r="G18" s="576" t="s">
        <v>182</v>
      </c>
      <c r="H18" s="577"/>
    </row>
    <row r="19" spans="1:8" ht="19.5" customHeight="1" x14ac:dyDescent="0.25">
      <c r="A19" s="576" t="s">
        <v>213</v>
      </c>
      <c r="B19" s="577"/>
      <c r="D19" s="576" t="s">
        <v>213</v>
      </c>
      <c r="E19" s="577"/>
      <c r="G19" s="576" t="s">
        <v>213</v>
      </c>
      <c r="H19" s="577"/>
    </row>
    <row r="20" spans="1:8" ht="19.5" customHeight="1" x14ac:dyDescent="0.25">
      <c r="A20" s="570" t="s">
        <v>214</v>
      </c>
      <c r="B20" s="571"/>
      <c r="D20" s="570" t="s">
        <v>214</v>
      </c>
      <c r="E20" s="571"/>
      <c r="G20" s="570" t="s">
        <v>214</v>
      </c>
      <c r="H20" s="571"/>
    </row>
    <row r="21" spans="1:8" ht="19.5" customHeight="1" thickBot="1" x14ac:dyDescent="0.3">
      <c r="A21" s="31" t="s">
        <v>215</v>
      </c>
      <c r="B21" s="28"/>
      <c r="D21" s="31" t="s">
        <v>215</v>
      </c>
      <c r="E21" s="28"/>
      <c r="G21" s="31" t="s">
        <v>215</v>
      </c>
      <c r="H21" s="28"/>
    </row>
    <row r="22" spans="1:8" ht="19.5" customHeight="1" thickBot="1" x14ac:dyDescent="0.3">
      <c r="A22" s="32" t="s">
        <v>215</v>
      </c>
      <c r="B22" s="29"/>
      <c r="D22" s="32" t="s">
        <v>215</v>
      </c>
      <c r="E22" s="29"/>
      <c r="G22" s="32" t="s">
        <v>215</v>
      </c>
      <c r="H22" s="29"/>
    </row>
    <row r="23" spans="1:8" ht="19.5" customHeight="1" x14ac:dyDescent="0.25">
      <c r="A23" s="572" t="s">
        <v>216</v>
      </c>
      <c r="B23" s="573"/>
      <c r="D23" s="572" t="s">
        <v>216</v>
      </c>
      <c r="E23" s="573"/>
      <c r="G23" s="572" t="s">
        <v>216</v>
      </c>
      <c r="H23" s="573"/>
    </row>
    <row r="24" spans="1:8" ht="19.5" customHeight="1" thickBot="1" x14ac:dyDescent="0.3">
      <c r="A24" s="31" t="s">
        <v>215</v>
      </c>
      <c r="B24" s="28"/>
      <c r="D24" s="31" t="s">
        <v>215</v>
      </c>
      <c r="E24" s="28"/>
      <c r="G24" s="31" t="s">
        <v>215</v>
      </c>
      <c r="H24" s="28"/>
    </row>
    <row r="25" spans="1:8" ht="19.5" customHeight="1" thickBot="1" x14ac:dyDescent="0.3">
      <c r="A25" s="32" t="s">
        <v>215</v>
      </c>
      <c r="B25" s="29"/>
      <c r="D25" s="32" t="s">
        <v>215</v>
      </c>
      <c r="E25" s="29"/>
      <c r="G25" s="32" t="s">
        <v>215</v>
      </c>
      <c r="H25" s="29"/>
    </row>
    <row r="26" spans="1:8" ht="19.5" customHeight="1" thickBot="1" x14ac:dyDescent="0.3">
      <c r="A26" s="32" t="s">
        <v>215</v>
      </c>
      <c r="B26" s="29"/>
      <c r="D26" s="32" t="s">
        <v>215</v>
      </c>
      <c r="E26" s="29"/>
      <c r="G26" s="32" t="s">
        <v>215</v>
      </c>
      <c r="H26" s="29"/>
    </row>
    <row r="27" spans="1:8" ht="19.5" customHeight="1" thickBot="1" x14ac:dyDescent="0.3">
      <c r="A27" s="32" t="s">
        <v>217</v>
      </c>
      <c r="B27" s="29"/>
      <c r="D27" s="32" t="s">
        <v>217</v>
      </c>
      <c r="E27" s="29"/>
      <c r="G27" s="32" t="s">
        <v>217</v>
      </c>
      <c r="H27" s="29"/>
    </row>
    <row r="28" spans="1:8" ht="19.5" customHeight="1" x14ac:dyDescent="0.25">
      <c r="A28" s="572" t="s">
        <v>218</v>
      </c>
      <c r="B28" s="573"/>
      <c r="D28" s="572" t="s">
        <v>218</v>
      </c>
      <c r="E28" s="573"/>
      <c r="G28" s="572" t="s">
        <v>218</v>
      </c>
      <c r="H28" s="573"/>
    </row>
    <row r="29" spans="1:8" ht="19.5" customHeight="1" thickBot="1" x14ac:dyDescent="0.3">
      <c r="A29" s="31" t="s">
        <v>217</v>
      </c>
      <c r="B29" s="28"/>
      <c r="D29" s="31" t="s">
        <v>217</v>
      </c>
      <c r="E29" s="28"/>
      <c r="G29" s="31" t="s">
        <v>217</v>
      </c>
      <c r="H29" s="28"/>
    </row>
    <row r="30" spans="1:8" ht="19.5" customHeight="1" thickBot="1" x14ac:dyDescent="0.3">
      <c r="A30" s="32" t="s">
        <v>217</v>
      </c>
      <c r="B30" s="29"/>
      <c r="D30" s="32" t="s">
        <v>217</v>
      </c>
      <c r="E30" s="29"/>
      <c r="G30" s="32" t="s">
        <v>217</v>
      </c>
      <c r="H30" s="29"/>
    </row>
    <row r="31" spans="1:8" ht="30" customHeight="1" thickBot="1" x14ac:dyDescent="0.3">
      <c r="A31" s="74" t="s">
        <v>219</v>
      </c>
      <c r="B31" s="76"/>
      <c r="C31" s="75"/>
      <c r="D31" s="74" t="s">
        <v>219</v>
      </c>
      <c r="E31" s="77"/>
      <c r="G31" s="74" t="s">
        <v>219</v>
      </c>
      <c r="H31" s="77"/>
    </row>
    <row r="32" spans="1:8" ht="5.25" customHeight="1" thickBot="1" x14ac:dyDescent="0.3"/>
    <row r="33" spans="1:8" ht="19.5" customHeight="1" x14ac:dyDescent="0.3">
      <c r="A33" s="574" t="s">
        <v>220</v>
      </c>
      <c r="B33" s="575"/>
      <c r="D33" s="574" t="s">
        <v>220</v>
      </c>
      <c r="E33" s="575"/>
      <c r="G33" s="574" t="s">
        <v>220</v>
      </c>
      <c r="H33" s="575"/>
    </row>
    <row r="34" spans="1:8" ht="19.5" customHeight="1" x14ac:dyDescent="0.25">
      <c r="A34" s="576" t="s">
        <v>182</v>
      </c>
      <c r="B34" s="577"/>
      <c r="D34" s="576" t="s">
        <v>182</v>
      </c>
      <c r="E34" s="577"/>
      <c r="G34" s="576" t="s">
        <v>182</v>
      </c>
      <c r="H34" s="577"/>
    </row>
    <row r="35" spans="1:8" ht="19.5" customHeight="1" x14ac:dyDescent="0.25">
      <c r="A35" s="576" t="s">
        <v>213</v>
      </c>
      <c r="B35" s="577"/>
      <c r="D35" s="576" t="s">
        <v>213</v>
      </c>
      <c r="E35" s="577"/>
      <c r="G35" s="576" t="s">
        <v>213</v>
      </c>
      <c r="H35" s="577"/>
    </row>
    <row r="36" spans="1:8" ht="19.5" customHeight="1" x14ac:dyDescent="0.25">
      <c r="A36" s="570" t="s">
        <v>214</v>
      </c>
      <c r="B36" s="571"/>
      <c r="D36" s="570" t="s">
        <v>214</v>
      </c>
      <c r="E36" s="571"/>
      <c r="G36" s="570" t="s">
        <v>214</v>
      </c>
      <c r="H36" s="571"/>
    </row>
    <row r="37" spans="1:8" ht="19.5" customHeight="1" thickBot="1" x14ac:dyDescent="0.3">
      <c r="A37" s="31" t="s">
        <v>215</v>
      </c>
      <c r="B37" s="28"/>
      <c r="D37" s="31" t="s">
        <v>215</v>
      </c>
      <c r="E37" s="28"/>
      <c r="G37" s="31" t="s">
        <v>215</v>
      </c>
      <c r="H37" s="28"/>
    </row>
    <row r="38" spans="1:8" ht="19.5" customHeight="1" thickBot="1" x14ac:dyDescent="0.3">
      <c r="A38" s="32" t="s">
        <v>215</v>
      </c>
      <c r="B38" s="29"/>
      <c r="D38" s="32" t="s">
        <v>215</v>
      </c>
      <c r="E38" s="29"/>
      <c r="G38" s="32" t="s">
        <v>215</v>
      </c>
      <c r="H38" s="29"/>
    </row>
    <row r="39" spans="1:8" ht="19.5" customHeight="1" x14ac:dyDescent="0.25">
      <c r="A39" s="572" t="s">
        <v>216</v>
      </c>
      <c r="B39" s="573"/>
      <c r="D39" s="572" t="s">
        <v>216</v>
      </c>
      <c r="E39" s="573"/>
      <c r="G39" s="572" t="s">
        <v>216</v>
      </c>
      <c r="H39" s="573"/>
    </row>
    <row r="40" spans="1:8" ht="19.5" customHeight="1" thickBot="1" x14ac:dyDescent="0.3">
      <c r="A40" s="31" t="s">
        <v>215</v>
      </c>
      <c r="B40" s="28"/>
      <c r="D40" s="31" t="s">
        <v>215</v>
      </c>
      <c r="E40" s="28"/>
      <c r="G40" s="31" t="s">
        <v>215</v>
      </c>
      <c r="H40" s="28"/>
    </row>
    <row r="41" spans="1:8" ht="19.5" customHeight="1" thickBot="1" x14ac:dyDescent="0.3">
      <c r="A41" s="32" t="s">
        <v>215</v>
      </c>
      <c r="B41" s="29"/>
      <c r="D41" s="32" t="s">
        <v>215</v>
      </c>
      <c r="E41" s="29"/>
      <c r="G41" s="32" t="s">
        <v>215</v>
      </c>
      <c r="H41" s="29"/>
    </row>
    <row r="42" spans="1:8" ht="19.5" customHeight="1" thickBot="1" x14ac:dyDescent="0.3">
      <c r="A42" s="32" t="s">
        <v>215</v>
      </c>
      <c r="B42" s="29"/>
      <c r="D42" s="32" t="s">
        <v>215</v>
      </c>
      <c r="E42" s="29"/>
      <c r="G42" s="32" t="s">
        <v>215</v>
      </c>
      <c r="H42" s="29"/>
    </row>
    <row r="43" spans="1:8" ht="19.5" customHeight="1" thickBot="1" x14ac:dyDescent="0.3">
      <c r="A43" s="32" t="s">
        <v>217</v>
      </c>
      <c r="B43" s="29"/>
      <c r="D43" s="32" t="s">
        <v>217</v>
      </c>
      <c r="E43" s="29"/>
      <c r="G43" s="32" t="s">
        <v>217</v>
      </c>
      <c r="H43" s="29"/>
    </row>
    <row r="44" spans="1:8" ht="19.5" customHeight="1" x14ac:dyDescent="0.25">
      <c r="A44" s="572" t="s">
        <v>218</v>
      </c>
      <c r="B44" s="573"/>
      <c r="D44" s="572" t="s">
        <v>218</v>
      </c>
      <c r="E44" s="573"/>
      <c r="G44" s="572" t="s">
        <v>218</v>
      </c>
      <c r="H44" s="573"/>
    </row>
    <row r="45" spans="1:8" ht="19.5" customHeight="1" thickBot="1" x14ac:dyDescent="0.3">
      <c r="A45" s="31" t="s">
        <v>217</v>
      </c>
      <c r="B45" s="28"/>
      <c r="D45" s="31" t="s">
        <v>217</v>
      </c>
      <c r="E45" s="28"/>
      <c r="G45" s="31" t="s">
        <v>217</v>
      </c>
      <c r="H45" s="28"/>
    </row>
    <row r="46" spans="1:8" ht="19.5" customHeight="1" thickBot="1" x14ac:dyDescent="0.3">
      <c r="A46" s="32" t="s">
        <v>217</v>
      </c>
      <c r="B46" s="29"/>
      <c r="D46" s="32" t="s">
        <v>217</v>
      </c>
      <c r="E46" s="29"/>
      <c r="G46" s="32" t="s">
        <v>217</v>
      </c>
      <c r="H46" s="29"/>
    </row>
    <row r="47" spans="1:8" ht="30" customHeight="1" thickBot="1" x14ac:dyDescent="0.3">
      <c r="A47" s="74" t="s">
        <v>219</v>
      </c>
      <c r="B47" s="76"/>
      <c r="C47" s="75"/>
      <c r="D47" s="74" t="s">
        <v>219</v>
      </c>
      <c r="E47" s="77"/>
      <c r="G47" s="74" t="s">
        <v>219</v>
      </c>
      <c r="H47" s="77"/>
    </row>
  </sheetData>
  <mergeCells count="54">
    <mergeCell ref="G36:H36"/>
    <mergeCell ref="G39:H39"/>
    <mergeCell ref="G44:H44"/>
    <mergeCell ref="G23:H23"/>
    <mergeCell ref="G28:H28"/>
    <mergeCell ref="G33:H33"/>
    <mergeCell ref="G34:H34"/>
    <mergeCell ref="G35:H35"/>
    <mergeCell ref="G12:H12"/>
    <mergeCell ref="G17:H17"/>
    <mergeCell ref="G18:H18"/>
    <mergeCell ref="G19:H19"/>
    <mergeCell ref="G20:H20"/>
    <mergeCell ref="G1:H1"/>
    <mergeCell ref="G2:H2"/>
    <mergeCell ref="G3:H3"/>
    <mergeCell ref="G4:H4"/>
    <mergeCell ref="G7:H7"/>
    <mergeCell ref="A36:B36"/>
    <mergeCell ref="D36:E36"/>
    <mergeCell ref="A39:B39"/>
    <mergeCell ref="D39:E39"/>
    <mergeCell ref="A44:B44"/>
    <mergeCell ref="D44:E44"/>
    <mergeCell ref="A33:B33"/>
    <mergeCell ref="D33:E33"/>
    <mergeCell ref="A34:B34"/>
    <mergeCell ref="D34:E34"/>
    <mergeCell ref="A35:B35"/>
    <mergeCell ref="D35:E35"/>
    <mergeCell ref="A2:B2"/>
    <mergeCell ref="A3:B3"/>
    <mergeCell ref="A1:B1"/>
    <mergeCell ref="D1:E1"/>
    <mergeCell ref="D2:E2"/>
    <mergeCell ref="D3:E3"/>
    <mergeCell ref="A4:B4"/>
    <mergeCell ref="D4:E4"/>
    <mergeCell ref="A7:B7"/>
    <mergeCell ref="D7:E7"/>
    <mergeCell ref="A12:B12"/>
    <mergeCell ref="D12:E12"/>
    <mergeCell ref="A17:B17"/>
    <mergeCell ref="D17:E17"/>
    <mergeCell ref="A18:B18"/>
    <mergeCell ref="D18:E18"/>
    <mergeCell ref="A19:B19"/>
    <mergeCell ref="D19:E19"/>
    <mergeCell ref="A20:B20"/>
    <mergeCell ref="D20:E20"/>
    <mergeCell ref="A23:B23"/>
    <mergeCell ref="D23:E23"/>
    <mergeCell ref="A28:B28"/>
    <mergeCell ref="D28:E28"/>
  </mergeCells>
  <pageMargins left="0.25" right="0.25" top="0.75" bottom="0.75" header="0.3" footer="0.3"/>
  <pageSetup scale="76" orientation="portrait" r:id="rId1"/>
  <headerFooter>
    <oddHeader>&amp;C&amp;14Guest Recovery</oddHeader>
    <oddFooter>&amp;L©MooreBetterPerformance - 2017</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60"/>
  <sheetViews>
    <sheetView tabSelected="1" workbookViewId="0">
      <selection activeCell="K9" sqref="K9"/>
    </sheetView>
  </sheetViews>
  <sheetFormatPr defaultRowHeight="15" x14ac:dyDescent="0.25"/>
  <cols>
    <col min="2" max="2" width="13.42578125" bestFit="1" customWidth="1"/>
    <col min="3" max="3" width="15.28515625" bestFit="1" customWidth="1"/>
    <col min="4" max="4" width="19.85546875" bestFit="1" customWidth="1"/>
    <col min="7" max="7" width="11.42578125" customWidth="1"/>
    <col min="10" max="10" width="1.5703125" customWidth="1"/>
    <col min="13" max="13" width="1.5703125" customWidth="1"/>
    <col min="14" max="14" width="11.5703125" customWidth="1"/>
    <col min="16" max="16" width="1.5703125" customWidth="1"/>
    <col min="19" max="19" width="1.7109375" customWidth="1"/>
    <col min="22" max="22" width="1.5703125" customWidth="1"/>
    <col min="25" max="25" width="1.5703125" customWidth="1"/>
    <col min="28" max="28" width="1.5703125" customWidth="1"/>
    <col min="31" max="31" width="1.5703125" customWidth="1"/>
    <col min="34" max="34" width="1.5703125" customWidth="1"/>
  </cols>
  <sheetData>
    <row r="1" spans="1:36" ht="15" customHeight="1" x14ac:dyDescent="0.25">
      <c r="A1" s="578" t="s">
        <v>527</v>
      </c>
      <c r="B1" s="578"/>
      <c r="C1" s="578"/>
      <c r="D1" s="578"/>
      <c r="E1" s="578"/>
      <c r="F1" s="578"/>
      <c r="G1" s="578"/>
      <c r="H1" s="578"/>
      <c r="I1" s="578"/>
      <c r="J1" s="578"/>
      <c r="K1" s="578"/>
      <c r="L1" s="578"/>
      <c r="M1" s="578"/>
      <c r="N1" s="578"/>
      <c r="O1" s="578"/>
      <c r="P1" s="6"/>
      <c r="Q1" s="6"/>
      <c r="R1" s="6"/>
      <c r="S1" s="6"/>
      <c r="T1" s="6"/>
      <c r="U1" s="6"/>
    </row>
    <row r="2" spans="1:36" x14ac:dyDescent="0.25">
      <c r="A2" s="578"/>
      <c r="B2" s="578"/>
      <c r="C2" s="578"/>
      <c r="D2" s="578"/>
      <c r="E2" s="578"/>
      <c r="F2" s="578"/>
      <c r="G2" s="578"/>
      <c r="H2" s="578"/>
      <c r="I2" s="578"/>
      <c r="J2" s="578"/>
      <c r="K2" s="578"/>
      <c r="L2" s="578"/>
      <c r="M2" s="578"/>
      <c r="N2" s="578"/>
      <c r="O2" s="578"/>
      <c r="P2" s="6"/>
      <c r="Q2" s="6"/>
      <c r="R2" s="6"/>
      <c r="S2" s="6"/>
      <c r="T2" s="6"/>
      <c r="U2" s="6"/>
    </row>
    <row r="3" spans="1:36" ht="15.75" customHeight="1" x14ac:dyDescent="0.25">
      <c r="A3" s="595" t="s">
        <v>302</v>
      </c>
      <c r="B3" s="596"/>
      <c r="C3" s="596"/>
      <c r="D3" s="596"/>
      <c r="E3" s="596"/>
      <c r="F3" s="596"/>
      <c r="G3" s="596"/>
      <c r="H3" s="596"/>
      <c r="I3" s="597"/>
      <c r="J3" s="6"/>
      <c r="K3" s="6"/>
      <c r="L3" s="6"/>
      <c r="M3" s="6"/>
      <c r="N3" s="601" t="s">
        <v>312</v>
      </c>
      <c r="O3" s="601"/>
      <c r="P3" s="6"/>
      <c r="Q3" s="6"/>
      <c r="R3" s="6"/>
      <c r="S3" s="6"/>
      <c r="T3" s="6"/>
      <c r="U3" s="6"/>
    </row>
    <row r="4" spans="1:36" ht="15.75" thickBot="1" x14ac:dyDescent="0.3">
      <c r="A4" s="598"/>
      <c r="B4" s="599"/>
      <c r="C4" s="599"/>
      <c r="D4" s="599"/>
      <c r="E4" s="599"/>
      <c r="F4" s="599"/>
      <c r="G4" s="599"/>
      <c r="H4" s="599"/>
      <c r="I4" s="600"/>
      <c r="J4" s="6"/>
      <c r="K4" s="6"/>
      <c r="L4" s="6"/>
      <c r="M4" s="6"/>
      <c r="N4" s="601"/>
      <c r="O4" s="601"/>
      <c r="P4" s="6"/>
      <c r="S4" s="6"/>
      <c r="T4" s="6"/>
      <c r="U4" s="6"/>
    </row>
    <row r="5" spans="1:36" x14ac:dyDescent="0.25">
      <c r="A5" s="591" t="s">
        <v>307</v>
      </c>
      <c r="B5" s="592" t="s">
        <v>38</v>
      </c>
      <c r="C5" s="593" t="s">
        <v>37</v>
      </c>
      <c r="D5" s="593" t="s">
        <v>303</v>
      </c>
      <c r="E5" s="593" t="s">
        <v>26</v>
      </c>
      <c r="F5" s="594" t="s">
        <v>304</v>
      </c>
      <c r="G5" s="588" t="s">
        <v>39</v>
      </c>
      <c r="H5" s="589" t="s">
        <v>305</v>
      </c>
      <c r="I5" s="590" t="s">
        <v>306</v>
      </c>
      <c r="K5" s="611" t="s">
        <v>309</v>
      </c>
      <c r="L5" s="612"/>
      <c r="M5" s="49"/>
      <c r="N5" s="606" t="s">
        <v>311</v>
      </c>
      <c r="O5" s="606" t="s">
        <v>310</v>
      </c>
      <c r="S5" s="49"/>
      <c r="T5" s="587"/>
      <c r="U5" s="587"/>
      <c r="W5" s="587"/>
      <c r="X5" s="587"/>
      <c r="Z5" s="587"/>
      <c r="AA5" s="587"/>
      <c r="AC5" s="587"/>
      <c r="AD5" s="587"/>
      <c r="AF5" s="587"/>
      <c r="AG5" s="587"/>
      <c r="AI5" s="587"/>
      <c r="AJ5" s="587"/>
    </row>
    <row r="6" spans="1:36" x14ac:dyDescent="0.25">
      <c r="A6" s="591"/>
      <c r="B6" s="592"/>
      <c r="C6" s="593"/>
      <c r="D6" s="593"/>
      <c r="E6" s="593"/>
      <c r="F6" s="594"/>
      <c r="G6" s="588"/>
      <c r="H6" s="589"/>
      <c r="I6" s="590"/>
      <c r="K6" s="613"/>
      <c r="L6" s="614"/>
      <c r="N6" s="606"/>
      <c r="O6" s="606"/>
    </row>
    <row r="7" spans="1:36" x14ac:dyDescent="0.25">
      <c r="A7" s="84">
        <v>1</v>
      </c>
      <c r="B7" s="78" t="s">
        <v>32</v>
      </c>
      <c r="C7" s="79" t="s">
        <v>0</v>
      </c>
      <c r="D7" s="78" t="s">
        <v>1</v>
      </c>
      <c r="E7" s="195">
        <v>80</v>
      </c>
      <c r="F7" s="88">
        <v>19.98</v>
      </c>
      <c r="G7" s="80">
        <f>IF(E7=0,0,F7/E7)</f>
        <v>0.24975</v>
      </c>
      <c r="H7" s="78">
        <v>1</v>
      </c>
      <c r="I7" s="80">
        <f t="shared" ref="I7:I56" si="0">H7*$G7</f>
        <v>0.24975</v>
      </c>
      <c r="K7" s="615">
        <v>3</v>
      </c>
      <c r="L7" s="616"/>
      <c r="M7" s="5"/>
      <c r="N7" s="85">
        <v>0.25</v>
      </c>
      <c r="O7" s="87">
        <f>$K$12/N7</f>
        <v>3.1192810714285715</v>
      </c>
      <c r="S7" s="5"/>
      <c r="U7" s="5"/>
      <c r="X7" s="5"/>
      <c r="AA7" s="5"/>
      <c r="AD7" s="5"/>
      <c r="AG7" s="5"/>
      <c r="AJ7" s="5"/>
    </row>
    <row r="8" spans="1:36" ht="15.75" thickBot="1" x14ac:dyDescent="0.3">
      <c r="A8" s="84">
        <v>2</v>
      </c>
      <c r="B8" s="78" t="s">
        <v>33</v>
      </c>
      <c r="C8" s="79" t="s">
        <v>18</v>
      </c>
      <c r="D8" s="78" t="s">
        <v>19</v>
      </c>
      <c r="E8" s="195">
        <v>80</v>
      </c>
      <c r="F8" s="88">
        <v>12.98</v>
      </c>
      <c r="G8" s="80">
        <f>IF(E8=0,0,F8/E8)</f>
        <v>0.16225000000000001</v>
      </c>
      <c r="H8" s="78">
        <v>1</v>
      </c>
      <c r="I8" s="80">
        <f t="shared" si="0"/>
        <v>0.16225000000000001</v>
      </c>
      <c r="K8" s="617"/>
      <c r="L8" s="618"/>
      <c r="M8" s="5"/>
      <c r="N8" s="85">
        <v>0.5</v>
      </c>
      <c r="O8" s="87">
        <f t="shared" ref="O8:O58" si="1">$K$12/N8</f>
        <v>1.5596405357142857</v>
      </c>
      <c r="R8" s="5"/>
      <c r="S8" s="5"/>
      <c r="U8" s="5"/>
      <c r="X8" s="5"/>
      <c r="AA8" s="5"/>
      <c r="AD8" s="5"/>
      <c r="AG8" s="5"/>
      <c r="AJ8" s="5"/>
    </row>
    <row r="9" spans="1:36" ht="15.75" thickBot="1" x14ac:dyDescent="0.3">
      <c r="A9" s="84">
        <v>3</v>
      </c>
      <c r="B9" s="78" t="s">
        <v>32</v>
      </c>
      <c r="C9" s="79" t="s">
        <v>2</v>
      </c>
      <c r="D9" s="78" t="s">
        <v>3</v>
      </c>
      <c r="E9" s="195">
        <v>16</v>
      </c>
      <c r="F9" s="88">
        <v>2.2799999999999998</v>
      </c>
      <c r="G9" s="80">
        <f t="shared" ref="G9:G56" si="2">IF(E9=0,0,F9/E9)</f>
        <v>0.14249999999999999</v>
      </c>
      <c r="H9" s="78">
        <v>1</v>
      </c>
      <c r="I9" s="80">
        <f t="shared" si="0"/>
        <v>0.14249999999999999</v>
      </c>
      <c r="L9" s="5"/>
      <c r="M9" s="5"/>
      <c r="N9" s="86">
        <v>0.75</v>
      </c>
      <c r="O9" s="87">
        <f t="shared" si="1"/>
        <v>1.0397603571428571</v>
      </c>
      <c r="R9" s="5"/>
      <c r="S9" s="5"/>
      <c r="U9" s="5"/>
      <c r="X9" s="5"/>
      <c r="AA9" s="5"/>
      <c r="AD9" s="5"/>
      <c r="AG9" s="5"/>
      <c r="AJ9" s="5"/>
    </row>
    <row r="10" spans="1:36" x14ac:dyDescent="0.25">
      <c r="A10" s="84">
        <v>4</v>
      </c>
      <c r="B10" s="78" t="s">
        <v>29</v>
      </c>
      <c r="C10" s="79" t="s">
        <v>4</v>
      </c>
      <c r="D10" s="78" t="s">
        <v>5</v>
      </c>
      <c r="E10" s="195">
        <v>256</v>
      </c>
      <c r="F10" s="88">
        <v>5.34</v>
      </c>
      <c r="G10" s="80">
        <f t="shared" si="2"/>
        <v>2.0859374999999999E-2</v>
      </c>
      <c r="H10" s="78">
        <v>1</v>
      </c>
      <c r="I10" s="80">
        <f t="shared" si="0"/>
        <v>2.0859374999999999E-2</v>
      </c>
      <c r="K10" s="607" t="s">
        <v>308</v>
      </c>
      <c r="L10" s="608"/>
      <c r="M10" s="5"/>
      <c r="N10" s="85">
        <v>1</v>
      </c>
      <c r="O10" s="87">
        <f t="shared" si="1"/>
        <v>0.77982026785714287</v>
      </c>
      <c r="R10" s="5"/>
      <c r="S10" s="5"/>
      <c r="U10" s="5"/>
      <c r="X10" s="5"/>
      <c r="AA10" s="5"/>
      <c r="AD10" s="5"/>
      <c r="AG10" s="5"/>
      <c r="AJ10" s="5"/>
    </row>
    <row r="11" spans="1:36" x14ac:dyDescent="0.25">
      <c r="A11" s="84">
        <v>5</v>
      </c>
      <c r="B11" s="78" t="s">
        <v>29</v>
      </c>
      <c r="C11" s="79" t="s">
        <v>9</v>
      </c>
      <c r="D11" s="78" t="s">
        <v>28</v>
      </c>
      <c r="E11" s="195">
        <v>420</v>
      </c>
      <c r="F11" s="88">
        <v>4.28</v>
      </c>
      <c r="G11" s="80">
        <f t="shared" si="2"/>
        <v>1.0190476190476191E-2</v>
      </c>
      <c r="H11" s="78">
        <v>1</v>
      </c>
      <c r="I11" s="80">
        <f t="shared" si="0"/>
        <v>1.0190476190476191E-2</v>
      </c>
      <c r="K11" s="609"/>
      <c r="L11" s="610"/>
      <c r="M11" s="5"/>
      <c r="N11" s="85">
        <v>1.25</v>
      </c>
      <c r="O11" s="87">
        <f t="shared" si="1"/>
        <v>0.62385621428571425</v>
      </c>
      <c r="R11" s="5"/>
      <c r="S11" s="5"/>
      <c r="U11" s="5"/>
      <c r="X11" s="5"/>
      <c r="AA11" s="5"/>
      <c r="AD11" s="5"/>
      <c r="AG11" s="5"/>
      <c r="AJ11" s="5"/>
    </row>
    <row r="12" spans="1:36" x14ac:dyDescent="0.25">
      <c r="A12" s="84">
        <v>6</v>
      </c>
      <c r="B12" s="78" t="s">
        <v>31</v>
      </c>
      <c r="C12" s="79" t="s">
        <v>10</v>
      </c>
      <c r="D12" s="78" t="s">
        <v>11</v>
      </c>
      <c r="E12" s="195">
        <v>90</v>
      </c>
      <c r="F12" s="88">
        <v>6.03</v>
      </c>
      <c r="G12" s="80">
        <f t="shared" si="2"/>
        <v>6.7000000000000004E-2</v>
      </c>
      <c r="H12" s="78">
        <v>1</v>
      </c>
      <c r="I12" s="80">
        <f t="shared" si="0"/>
        <v>6.7000000000000004E-2</v>
      </c>
      <c r="K12" s="583">
        <f>SUMIF(($I$7:$I$56),"&gt;0")</f>
        <v>0.77982026785714287</v>
      </c>
      <c r="L12" s="584">
        <f t="shared" ref="K12:L13" si="3">SUM($I$7:$I$56)</f>
        <v>0.77982026785714287</v>
      </c>
      <c r="M12" s="5"/>
      <c r="N12" s="86">
        <v>1.5</v>
      </c>
      <c r="O12" s="87">
        <f t="shared" si="1"/>
        <v>0.51988017857142854</v>
      </c>
      <c r="R12" s="5"/>
      <c r="S12" s="5"/>
      <c r="U12" s="5"/>
      <c r="X12" s="5"/>
      <c r="AA12" s="5"/>
      <c r="AD12" s="5"/>
      <c r="AG12" s="5"/>
      <c r="AJ12" s="5"/>
    </row>
    <row r="13" spans="1:36" ht="15.75" thickBot="1" x14ac:dyDescent="0.3">
      <c r="A13" s="84">
        <v>7</v>
      </c>
      <c r="B13" s="78" t="s">
        <v>29</v>
      </c>
      <c r="C13" s="79" t="s">
        <v>14</v>
      </c>
      <c r="D13" s="78" t="s">
        <v>15</v>
      </c>
      <c r="E13" s="195">
        <v>256</v>
      </c>
      <c r="F13" s="88">
        <v>6.68</v>
      </c>
      <c r="G13" s="80">
        <f t="shared" si="2"/>
        <v>2.6093749999999999E-2</v>
      </c>
      <c r="H13" s="78">
        <v>1</v>
      </c>
      <c r="I13" s="80">
        <f t="shared" si="0"/>
        <v>2.6093749999999999E-2</v>
      </c>
      <c r="K13" s="585">
        <f t="shared" si="3"/>
        <v>0.77982026785714287</v>
      </c>
      <c r="L13" s="586">
        <f t="shared" si="3"/>
        <v>0.77982026785714287</v>
      </c>
      <c r="M13" s="5"/>
      <c r="N13" s="85">
        <v>1.75</v>
      </c>
      <c r="O13" s="87">
        <f t="shared" si="1"/>
        <v>0.44561158163265308</v>
      </c>
      <c r="R13" s="5"/>
      <c r="S13" s="5"/>
      <c r="U13" s="5"/>
      <c r="X13" s="5"/>
      <c r="AA13" s="5"/>
      <c r="AD13" s="5"/>
      <c r="AG13" s="5"/>
      <c r="AJ13" s="5"/>
    </row>
    <row r="14" spans="1:36" ht="15.75" thickBot="1" x14ac:dyDescent="0.3">
      <c r="A14" s="84">
        <v>8</v>
      </c>
      <c r="B14" s="78" t="s">
        <v>29</v>
      </c>
      <c r="C14" s="79" t="s">
        <v>12</v>
      </c>
      <c r="D14" s="78" t="s">
        <v>13</v>
      </c>
      <c r="E14" s="195">
        <v>300</v>
      </c>
      <c r="F14" s="88">
        <v>4.9800000000000004</v>
      </c>
      <c r="G14" s="80">
        <f t="shared" si="2"/>
        <v>1.66E-2</v>
      </c>
      <c r="H14" s="78">
        <v>1</v>
      </c>
      <c r="I14" s="80">
        <f t="shared" si="0"/>
        <v>1.66E-2</v>
      </c>
      <c r="L14" s="5"/>
      <c r="M14" s="5"/>
      <c r="N14" s="85">
        <v>2</v>
      </c>
      <c r="O14" s="87">
        <f t="shared" si="1"/>
        <v>0.38991013392857143</v>
      </c>
      <c r="R14" s="5"/>
      <c r="S14" s="5"/>
      <c r="U14" s="5"/>
      <c r="X14" s="5"/>
      <c r="AA14" s="5"/>
      <c r="AD14" s="5"/>
      <c r="AG14" s="5"/>
      <c r="AJ14" s="5"/>
    </row>
    <row r="15" spans="1:36" x14ac:dyDescent="0.25">
      <c r="A15" s="84">
        <v>9</v>
      </c>
      <c r="B15" s="78" t="s">
        <v>32</v>
      </c>
      <c r="C15" s="79" t="s">
        <v>0</v>
      </c>
      <c r="D15" s="78" t="s">
        <v>6</v>
      </c>
      <c r="E15" s="195">
        <v>750</v>
      </c>
      <c r="F15" s="88">
        <v>7.96</v>
      </c>
      <c r="G15" s="80">
        <f t="shared" si="2"/>
        <v>1.0613333333333334E-2</v>
      </c>
      <c r="H15" s="78">
        <v>1</v>
      </c>
      <c r="I15" s="80">
        <f t="shared" si="0"/>
        <v>1.0613333333333334E-2</v>
      </c>
      <c r="K15" s="602" t="s">
        <v>313</v>
      </c>
      <c r="L15" s="603"/>
      <c r="M15" s="5"/>
      <c r="N15" s="86">
        <v>2.25</v>
      </c>
      <c r="O15" s="87">
        <f t="shared" si="1"/>
        <v>0.34658678571428569</v>
      </c>
      <c r="R15" s="5"/>
      <c r="S15" s="5"/>
      <c r="U15" s="5"/>
      <c r="X15" s="5"/>
      <c r="AA15" s="5"/>
      <c r="AD15" s="5"/>
      <c r="AG15" s="5"/>
      <c r="AJ15" s="5"/>
    </row>
    <row r="16" spans="1:36" x14ac:dyDescent="0.25">
      <c r="A16" s="84">
        <v>10</v>
      </c>
      <c r="B16" s="78" t="s">
        <v>32</v>
      </c>
      <c r="C16" s="79" t="s">
        <v>7</v>
      </c>
      <c r="D16" s="78" t="s">
        <v>8</v>
      </c>
      <c r="E16" s="195">
        <v>1000</v>
      </c>
      <c r="F16" s="88">
        <v>55.96</v>
      </c>
      <c r="G16" s="80">
        <f t="shared" si="2"/>
        <v>5.5960000000000003E-2</v>
      </c>
      <c r="H16" s="78">
        <v>1</v>
      </c>
      <c r="I16" s="80">
        <f t="shared" si="0"/>
        <v>5.5960000000000003E-2</v>
      </c>
      <c r="K16" s="604"/>
      <c r="L16" s="605"/>
      <c r="M16" s="5"/>
      <c r="N16" s="85">
        <v>2.5</v>
      </c>
      <c r="O16" s="87">
        <f t="shared" si="1"/>
        <v>0.31192810714285713</v>
      </c>
      <c r="R16" s="5"/>
      <c r="S16" s="5"/>
      <c r="U16" s="5"/>
      <c r="X16" s="5"/>
      <c r="AA16" s="5"/>
      <c r="AD16" s="5"/>
      <c r="AG16" s="5"/>
      <c r="AJ16" s="5"/>
    </row>
    <row r="17" spans="1:36" x14ac:dyDescent="0.25">
      <c r="A17" s="84">
        <v>11</v>
      </c>
      <c r="B17" s="78" t="s">
        <v>32</v>
      </c>
      <c r="C17" s="79" t="s">
        <v>21</v>
      </c>
      <c r="D17" s="78" t="s">
        <v>22</v>
      </c>
      <c r="E17" s="195">
        <v>4500</v>
      </c>
      <c r="F17" s="88">
        <v>18.920000000000002</v>
      </c>
      <c r="G17" s="80">
        <f t="shared" si="2"/>
        <v>4.2044444444444447E-3</v>
      </c>
      <c r="H17" s="78">
        <v>3</v>
      </c>
      <c r="I17" s="80">
        <f t="shared" si="0"/>
        <v>1.2613333333333334E-2</v>
      </c>
      <c r="K17" s="579">
        <f>K12/K7</f>
        <v>0.25994008928571427</v>
      </c>
      <c r="L17" s="580"/>
      <c r="M17" s="5"/>
      <c r="N17" s="85">
        <v>2.75</v>
      </c>
      <c r="O17" s="87">
        <f t="shared" si="1"/>
        <v>0.28357100649350647</v>
      </c>
      <c r="R17" s="5"/>
      <c r="S17" s="5"/>
      <c r="U17" s="5"/>
      <c r="X17" s="5"/>
      <c r="AA17" s="5"/>
      <c r="AD17" s="5"/>
      <c r="AG17" s="5"/>
      <c r="AJ17" s="5"/>
    </row>
    <row r="18" spans="1:36" ht="15.75" thickBot="1" x14ac:dyDescent="0.3">
      <c r="A18" s="84">
        <v>12</v>
      </c>
      <c r="B18" s="78" t="s">
        <v>32</v>
      </c>
      <c r="C18" s="79" t="s">
        <v>0</v>
      </c>
      <c r="D18" s="78" t="s">
        <v>20</v>
      </c>
      <c r="E18" s="195">
        <v>2000</v>
      </c>
      <c r="F18" s="88">
        <v>10.78</v>
      </c>
      <c r="G18" s="80">
        <f t="shared" si="2"/>
        <v>5.3899999999999998E-3</v>
      </c>
      <c r="H18" s="78">
        <v>1</v>
      </c>
      <c r="I18" s="80">
        <f t="shared" si="0"/>
        <v>5.3899999999999998E-3</v>
      </c>
      <c r="K18" s="581"/>
      <c r="L18" s="582"/>
      <c r="M18" s="5"/>
      <c r="N18" s="86">
        <v>3</v>
      </c>
      <c r="O18" s="87">
        <f t="shared" si="1"/>
        <v>0.25994008928571427</v>
      </c>
      <c r="R18" s="5"/>
      <c r="S18" s="5"/>
      <c r="U18" s="5"/>
      <c r="X18" s="5"/>
      <c r="AA18" s="5"/>
      <c r="AD18" s="5"/>
      <c r="AG18" s="5"/>
      <c r="AJ18" s="5"/>
    </row>
    <row r="19" spans="1:36" x14ac:dyDescent="0.25">
      <c r="A19" s="84">
        <v>13</v>
      </c>
      <c r="B19" s="78"/>
      <c r="C19" s="79"/>
      <c r="D19" s="78"/>
      <c r="E19" s="195"/>
      <c r="F19" s="88"/>
      <c r="G19" s="80">
        <f t="shared" si="2"/>
        <v>0</v>
      </c>
      <c r="H19" s="78"/>
      <c r="I19" s="80">
        <f t="shared" si="0"/>
        <v>0</v>
      </c>
      <c r="L19" s="5"/>
      <c r="M19" s="5"/>
      <c r="N19" s="85">
        <v>3.25</v>
      </c>
      <c r="O19" s="87">
        <f t="shared" si="1"/>
        <v>0.23994469780219779</v>
      </c>
      <c r="R19" s="5"/>
      <c r="S19" s="5"/>
      <c r="U19" s="5"/>
      <c r="X19" s="5"/>
      <c r="AA19" s="5"/>
      <c r="AD19" s="5"/>
      <c r="AG19" s="5"/>
      <c r="AJ19" s="5"/>
    </row>
    <row r="20" spans="1:36" x14ac:dyDescent="0.25">
      <c r="A20" s="84">
        <v>14</v>
      </c>
      <c r="B20" s="78"/>
      <c r="C20" s="79"/>
      <c r="D20" s="78"/>
      <c r="E20" s="195"/>
      <c r="F20" s="88"/>
      <c r="G20" s="80">
        <f t="shared" si="2"/>
        <v>0</v>
      </c>
      <c r="H20" s="78"/>
      <c r="I20" s="80">
        <f t="shared" si="0"/>
        <v>0</v>
      </c>
      <c r="L20" s="5"/>
      <c r="M20" s="5"/>
      <c r="N20" s="85">
        <v>3.5</v>
      </c>
      <c r="O20" s="87">
        <f t="shared" si="1"/>
        <v>0.22280579081632654</v>
      </c>
      <c r="R20" s="5"/>
      <c r="S20" s="5"/>
      <c r="U20" s="5"/>
      <c r="X20" s="5"/>
      <c r="AA20" s="5"/>
      <c r="AD20" s="5"/>
      <c r="AG20" s="5"/>
      <c r="AJ20" s="5"/>
    </row>
    <row r="21" spans="1:36" x14ac:dyDescent="0.25">
      <c r="A21" s="84">
        <v>15</v>
      </c>
      <c r="B21" s="78"/>
      <c r="C21" s="79"/>
      <c r="D21" s="81"/>
      <c r="E21" s="195"/>
      <c r="F21" s="88"/>
      <c r="G21" s="80">
        <f t="shared" si="2"/>
        <v>0</v>
      </c>
      <c r="H21" s="78"/>
      <c r="I21" s="80">
        <f t="shared" si="0"/>
        <v>0</v>
      </c>
      <c r="L21" s="5"/>
      <c r="M21" s="5"/>
      <c r="N21" s="86">
        <v>3.75</v>
      </c>
      <c r="O21" s="87">
        <f t="shared" si="1"/>
        <v>0.20795207142857144</v>
      </c>
      <c r="R21" s="5"/>
      <c r="S21" s="5"/>
      <c r="U21" s="5"/>
      <c r="X21" s="5"/>
      <c r="AA21" s="5"/>
      <c r="AD21" s="5"/>
      <c r="AG21" s="5"/>
      <c r="AJ21" s="5"/>
    </row>
    <row r="22" spans="1:36" x14ac:dyDescent="0.25">
      <c r="A22" s="84">
        <v>16</v>
      </c>
      <c r="B22" s="78"/>
      <c r="C22" s="78"/>
      <c r="D22" s="78"/>
      <c r="E22" s="195"/>
      <c r="F22" s="90"/>
      <c r="G22" s="80">
        <f t="shared" si="2"/>
        <v>0</v>
      </c>
      <c r="H22" s="78"/>
      <c r="I22" s="80">
        <f t="shared" si="0"/>
        <v>0</v>
      </c>
      <c r="L22" s="5"/>
      <c r="M22" s="5"/>
      <c r="N22" s="85">
        <v>4</v>
      </c>
      <c r="O22" s="87">
        <f t="shared" si="1"/>
        <v>0.19495506696428572</v>
      </c>
      <c r="R22" s="5"/>
      <c r="S22" s="5"/>
      <c r="U22" s="5"/>
      <c r="X22" s="5"/>
      <c r="AA22" s="5"/>
      <c r="AD22" s="5"/>
      <c r="AG22" s="5"/>
      <c r="AJ22" s="5"/>
    </row>
    <row r="23" spans="1:36" x14ac:dyDescent="0.25">
      <c r="A23" s="84">
        <v>17</v>
      </c>
      <c r="B23" s="78"/>
      <c r="C23" s="79"/>
      <c r="D23" s="78"/>
      <c r="E23" s="91"/>
      <c r="F23" s="89"/>
      <c r="G23" s="80">
        <f t="shared" si="2"/>
        <v>0</v>
      </c>
      <c r="H23" s="78"/>
      <c r="I23" s="80">
        <f t="shared" si="0"/>
        <v>0</v>
      </c>
      <c r="L23" s="5"/>
      <c r="M23" s="5"/>
      <c r="N23" s="85">
        <v>4.25</v>
      </c>
      <c r="O23" s="87">
        <f t="shared" si="1"/>
        <v>0.1834871218487395</v>
      </c>
      <c r="R23" s="5"/>
      <c r="S23" s="5"/>
      <c r="U23" s="5"/>
      <c r="X23" s="5"/>
      <c r="AA23" s="5"/>
      <c r="AD23" s="5"/>
      <c r="AG23" s="5"/>
      <c r="AJ23" s="5"/>
    </row>
    <row r="24" spans="1:36" x14ac:dyDescent="0.25">
      <c r="A24" s="84">
        <v>18</v>
      </c>
      <c r="B24" s="78"/>
      <c r="C24" s="79"/>
      <c r="D24" s="78"/>
      <c r="E24" s="195"/>
      <c r="F24" s="88"/>
      <c r="G24" s="80">
        <f t="shared" si="2"/>
        <v>0</v>
      </c>
      <c r="H24" s="78"/>
      <c r="I24" s="80">
        <f t="shared" si="0"/>
        <v>0</v>
      </c>
      <c r="L24" s="5"/>
      <c r="M24" s="5"/>
      <c r="N24" s="86">
        <v>4.5</v>
      </c>
      <c r="O24" s="87">
        <f t="shared" si="1"/>
        <v>0.17329339285714285</v>
      </c>
      <c r="R24" s="5"/>
      <c r="S24" s="5"/>
      <c r="U24" s="5"/>
      <c r="X24" s="5"/>
      <c r="AA24" s="5"/>
      <c r="AD24" s="5"/>
      <c r="AG24" s="5"/>
      <c r="AJ24" s="5"/>
    </row>
    <row r="25" spans="1:36" x14ac:dyDescent="0.25">
      <c r="A25" s="84">
        <v>19</v>
      </c>
      <c r="B25" s="78"/>
      <c r="C25" s="79"/>
      <c r="D25" s="78"/>
      <c r="E25" s="195"/>
      <c r="F25" s="88"/>
      <c r="G25" s="80">
        <f t="shared" si="2"/>
        <v>0</v>
      </c>
      <c r="H25" s="78"/>
      <c r="I25" s="80">
        <f t="shared" si="0"/>
        <v>0</v>
      </c>
      <c r="L25" s="5"/>
      <c r="M25" s="5"/>
      <c r="N25" s="85">
        <v>4.75</v>
      </c>
      <c r="O25" s="87">
        <f t="shared" si="1"/>
        <v>0.16417268796992482</v>
      </c>
      <c r="R25" s="5"/>
      <c r="S25" s="5"/>
      <c r="U25" s="5"/>
      <c r="X25" s="5"/>
      <c r="AA25" s="5"/>
      <c r="AD25" s="5"/>
      <c r="AG25" s="5"/>
      <c r="AJ25" s="5"/>
    </row>
    <row r="26" spans="1:36" x14ac:dyDescent="0.25">
      <c r="A26" s="84">
        <v>20</v>
      </c>
      <c r="B26" s="78"/>
      <c r="C26" s="79"/>
      <c r="D26" s="78"/>
      <c r="E26" s="195"/>
      <c r="F26" s="88"/>
      <c r="G26" s="80">
        <f t="shared" si="2"/>
        <v>0</v>
      </c>
      <c r="H26" s="78"/>
      <c r="I26" s="80">
        <f t="shared" si="0"/>
        <v>0</v>
      </c>
      <c r="L26" s="5"/>
      <c r="M26" s="5"/>
      <c r="N26" s="85">
        <v>5</v>
      </c>
      <c r="O26" s="87">
        <f t="shared" si="1"/>
        <v>0.15596405357142856</v>
      </c>
      <c r="R26" s="5"/>
      <c r="S26" s="5"/>
      <c r="U26" s="5"/>
      <c r="X26" s="5"/>
      <c r="AA26" s="5"/>
      <c r="AD26" s="5"/>
      <c r="AG26" s="5"/>
      <c r="AJ26" s="5"/>
    </row>
    <row r="27" spans="1:36" x14ac:dyDescent="0.25">
      <c r="A27" s="84">
        <v>21</v>
      </c>
      <c r="B27" s="78"/>
      <c r="C27" s="79"/>
      <c r="D27" s="78"/>
      <c r="E27" s="195"/>
      <c r="F27" s="88"/>
      <c r="G27" s="80">
        <f t="shared" si="2"/>
        <v>0</v>
      </c>
      <c r="H27" s="78"/>
      <c r="I27" s="80">
        <f t="shared" si="0"/>
        <v>0</v>
      </c>
      <c r="L27" s="5"/>
      <c r="M27" s="5"/>
      <c r="N27" s="86">
        <v>5.25</v>
      </c>
      <c r="O27" s="87">
        <f t="shared" si="1"/>
        <v>0.14853719387755102</v>
      </c>
      <c r="R27" s="5"/>
      <c r="S27" s="5"/>
      <c r="U27" s="5"/>
      <c r="X27" s="5"/>
      <c r="AA27" s="5"/>
      <c r="AD27" s="5"/>
      <c r="AG27" s="5"/>
      <c r="AJ27" s="5"/>
    </row>
    <row r="28" spans="1:36" x14ac:dyDescent="0.25">
      <c r="A28" s="84">
        <v>22</v>
      </c>
      <c r="B28" s="78"/>
      <c r="C28" s="79"/>
      <c r="D28" s="78"/>
      <c r="E28" s="195"/>
      <c r="F28" s="88"/>
      <c r="G28" s="80">
        <f t="shared" si="2"/>
        <v>0</v>
      </c>
      <c r="H28" s="78"/>
      <c r="I28" s="80">
        <f t="shared" si="0"/>
        <v>0</v>
      </c>
      <c r="L28" s="5"/>
      <c r="M28" s="5"/>
      <c r="N28" s="85">
        <v>5.5</v>
      </c>
      <c r="O28" s="87">
        <f t="shared" si="1"/>
        <v>0.14178550324675324</v>
      </c>
      <c r="R28" s="5"/>
      <c r="S28" s="5"/>
      <c r="U28" s="5"/>
      <c r="X28" s="5"/>
      <c r="AA28" s="5"/>
      <c r="AD28" s="5"/>
      <c r="AG28" s="5"/>
      <c r="AJ28" s="5"/>
    </row>
    <row r="29" spans="1:36" x14ac:dyDescent="0.25">
      <c r="A29" s="84">
        <v>23</v>
      </c>
      <c r="B29" s="78"/>
      <c r="C29" s="79"/>
      <c r="D29" s="78"/>
      <c r="E29" s="195"/>
      <c r="F29" s="88"/>
      <c r="G29" s="80">
        <f t="shared" si="2"/>
        <v>0</v>
      </c>
      <c r="H29" s="78"/>
      <c r="I29" s="80">
        <f t="shared" si="0"/>
        <v>0</v>
      </c>
      <c r="L29" s="5"/>
      <c r="M29" s="5"/>
      <c r="N29" s="85">
        <v>5.75</v>
      </c>
      <c r="O29" s="87">
        <f t="shared" si="1"/>
        <v>0.13562091614906832</v>
      </c>
      <c r="R29" s="5"/>
      <c r="S29" s="5"/>
      <c r="U29" s="5"/>
      <c r="X29" s="5"/>
      <c r="AA29" s="5"/>
      <c r="AD29" s="5"/>
      <c r="AG29" s="5"/>
      <c r="AJ29" s="5"/>
    </row>
    <row r="30" spans="1:36" x14ac:dyDescent="0.25">
      <c r="A30" s="84">
        <v>24</v>
      </c>
      <c r="B30" s="78"/>
      <c r="C30" s="79"/>
      <c r="D30" s="81"/>
      <c r="E30" s="195"/>
      <c r="F30" s="88"/>
      <c r="G30" s="80">
        <f t="shared" si="2"/>
        <v>0</v>
      </c>
      <c r="H30" s="78"/>
      <c r="I30" s="80">
        <f t="shared" si="0"/>
        <v>0</v>
      </c>
      <c r="L30" s="5"/>
      <c r="M30" s="5"/>
      <c r="N30" s="86">
        <v>6</v>
      </c>
      <c r="O30" s="87">
        <f t="shared" si="1"/>
        <v>0.12997004464285714</v>
      </c>
      <c r="R30" s="5"/>
      <c r="S30" s="5"/>
      <c r="U30" s="5"/>
      <c r="X30" s="5"/>
      <c r="AA30" s="5"/>
      <c r="AD30" s="5"/>
      <c r="AG30" s="5"/>
      <c r="AJ30" s="5"/>
    </row>
    <row r="31" spans="1:36" x14ac:dyDescent="0.25">
      <c r="A31" s="84">
        <v>25</v>
      </c>
      <c r="B31" s="78"/>
      <c r="C31" s="78"/>
      <c r="D31" s="78"/>
      <c r="E31" s="195"/>
      <c r="F31" s="90"/>
      <c r="G31" s="80">
        <f t="shared" si="2"/>
        <v>0</v>
      </c>
      <c r="H31" s="78"/>
      <c r="I31" s="80">
        <f t="shared" si="0"/>
        <v>0</v>
      </c>
      <c r="L31" s="5"/>
      <c r="M31" s="5"/>
      <c r="N31" s="85">
        <v>6.25</v>
      </c>
      <c r="O31" s="87">
        <f t="shared" si="1"/>
        <v>0.12477124285714286</v>
      </c>
      <c r="R31" s="5"/>
      <c r="S31" s="5"/>
      <c r="U31" s="5"/>
      <c r="X31" s="5"/>
      <c r="AA31" s="5"/>
      <c r="AD31" s="5"/>
      <c r="AG31" s="5"/>
      <c r="AJ31" s="5"/>
    </row>
    <row r="32" spans="1:36" x14ac:dyDescent="0.25">
      <c r="A32" s="84">
        <v>26</v>
      </c>
      <c r="B32" s="78"/>
      <c r="C32" s="79"/>
      <c r="D32" s="78"/>
      <c r="E32" s="195"/>
      <c r="F32" s="88"/>
      <c r="G32" s="80">
        <f t="shared" si="2"/>
        <v>0</v>
      </c>
      <c r="H32" s="78"/>
      <c r="I32" s="80">
        <f t="shared" si="0"/>
        <v>0</v>
      </c>
      <c r="L32" s="5"/>
      <c r="M32" s="5"/>
      <c r="N32" s="85">
        <v>6.5</v>
      </c>
      <c r="O32" s="87">
        <f t="shared" si="1"/>
        <v>0.1199723489010989</v>
      </c>
      <c r="R32" s="5"/>
      <c r="S32" s="5"/>
      <c r="U32" s="5"/>
      <c r="X32" s="5"/>
      <c r="AA32" s="5"/>
      <c r="AD32" s="5"/>
      <c r="AG32" s="5"/>
      <c r="AJ32" s="5"/>
    </row>
    <row r="33" spans="1:36" x14ac:dyDescent="0.25">
      <c r="A33" s="84">
        <v>27</v>
      </c>
      <c r="B33" s="78"/>
      <c r="C33" s="79"/>
      <c r="D33" s="78"/>
      <c r="E33" s="91"/>
      <c r="F33" s="89"/>
      <c r="G33" s="80">
        <f t="shared" si="2"/>
        <v>0</v>
      </c>
      <c r="H33" s="78"/>
      <c r="I33" s="80">
        <f t="shared" si="0"/>
        <v>0</v>
      </c>
      <c r="L33" s="5"/>
      <c r="M33" s="5"/>
      <c r="N33" s="86">
        <v>6.75</v>
      </c>
      <c r="O33" s="87">
        <f t="shared" si="1"/>
        <v>0.11552892857142857</v>
      </c>
      <c r="R33" s="5"/>
      <c r="S33" s="5"/>
      <c r="U33" s="5"/>
      <c r="X33" s="5"/>
      <c r="AA33" s="5"/>
      <c r="AD33" s="5"/>
      <c r="AG33" s="5"/>
      <c r="AJ33" s="5"/>
    </row>
    <row r="34" spans="1:36" x14ac:dyDescent="0.25">
      <c r="A34" s="84">
        <v>28</v>
      </c>
      <c r="B34" s="78"/>
      <c r="C34" s="78"/>
      <c r="D34" s="78"/>
      <c r="E34" s="195"/>
      <c r="F34" s="90"/>
      <c r="G34" s="80">
        <f t="shared" si="2"/>
        <v>0</v>
      </c>
      <c r="H34" s="78"/>
      <c r="I34" s="80">
        <f t="shared" si="0"/>
        <v>0</v>
      </c>
      <c r="L34" s="5"/>
      <c r="M34" s="5"/>
      <c r="N34" s="85">
        <v>7</v>
      </c>
      <c r="O34" s="87">
        <f t="shared" si="1"/>
        <v>0.11140289540816327</v>
      </c>
      <c r="R34" s="5"/>
      <c r="S34" s="5"/>
      <c r="U34" s="5"/>
      <c r="X34" s="5"/>
      <c r="AA34" s="5"/>
      <c r="AD34" s="5"/>
      <c r="AG34" s="5"/>
      <c r="AJ34" s="5"/>
    </row>
    <row r="35" spans="1:36" x14ac:dyDescent="0.25">
      <c r="A35" s="84">
        <v>29</v>
      </c>
      <c r="B35" s="78"/>
      <c r="C35" s="79"/>
      <c r="D35" s="81"/>
      <c r="E35" s="195"/>
      <c r="F35" s="88"/>
      <c r="G35" s="80">
        <f t="shared" si="2"/>
        <v>0</v>
      </c>
      <c r="H35" s="78"/>
      <c r="I35" s="80">
        <f t="shared" si="0"/>
        <v>0</v>
      </c>
      <c r="L35" s="5"/>
      <c r="M35" s="5"/>
      <c r="N35" s="85">
        <v>7.25</v>
      </c>
      <c r="O35" s="87">
        <f t="shared" si="1"/>
        <v>0.10756141625615764</v>
      </c>
      <c r="R35" s="5"/>
      <c r="S35" s="5"/>
      <c r="U35" s="5"/>
      <c r="X35" s="5"/>
      <c r="AA35" s="5"/>
      <c r="AD35" s="5"/>
      <c r="AG35" s="5"/>
      <c r="AJ35" s="5"/>
    </row>
    <row r="36" spans="1:36" x14ac:dyDescent="0.25">
      <c r="A36" s="84">
        <v>30</v>
      </c>
      <c r="B36" s="78"/>
      <c r="C36" s="79"/>
      <c r="D36" s="78"/>
      <c r="E36" s="195"/>
      <c r="F36" s="88"/>
      <c r="G36" s="80">
        <f t="shared" si="2"/>
        <v>0</v>
      </c>
      <c r="H36" s="78"/>
      <c r="I36" s="80">
        <f t="shared" si="0"/>
        <v>0</v>
      </c>
      <c r="L36" s="5"/>
      <c r="M36" s="5"/>
      <c r="N36" s="86">
        <v>7.5</v>
      </c>
      <c r="O36" s="87">
        <f t="shared" si="1"/>
        <v>0.10397603571428572</v>
      </c>
      <c r="R36" s="5"/>
      <c r="S36" s="5"/>
      <c r="U36" s="5"/>
      <c r="X36" s="5"/>
      <c r="AA36" s="5"/>
      <c r="AD36" s="5"/>
      <c r="AG36" s="5"/>
      <c r="AJ36" s="5"/>
    </row>
    <row r="37" spans="1:36" x14ac:dyDescent="0.25">
      <c r="A37" s="84">
        <v>31</v>
      </c>
      <c r="B37" s="78"/>
      <c r="C37" s="79"/>
      <c r="D37" s="78"/>
      <c r="E37" s="195"/>
      <c r="F37" s="88"/>
      <c r="G37" s="80">
        <f t="shared" si="2"/>
        <v>0</v>
      </c>
      <c r="H37" s="78"/>
      <c r="I37" s="80">
        <f t="shared" si="0"/>
        <v>0</v>
      </c>
      <c r="L37" s="5"/>
      <c r="M37" s="5"/>
      <c r="N37" s="85">
        <v>7.75</v>
      </c>
      <c r="O37" s="87">
        <f t="shared" si="1"/>
        <v>0.10062197004608295</v>
      </c>
      <c r="R37" s="5"/>
      <c r="S37" s="5"/>
      <c r="U37" s="5"/>
      <c r="X37" s="5"/>
      <c r="AA37" s="5"/>
      <c r="AD37" s="5"/>
      <c r="AG37" s="5"/>
      <c r="AJ37" s="5"/>
    </row>
    <row r="38" spans="1:36" x14ac:dyDescent="0.25">
      <c r="A38" s="84">
        <v>32</v>
      </c>
      <c r="B38" s="78"/>
      <c r="C38" s="78"/>
      <c r="D38" s="78"/>
      <c r="E38" s="195"/>
      <c r="F38" s="90"/>
      <c r="G38" s="80">
        <f t="shared" si="2"/>
        <v>0</v>
      </c>
      <c r="H38" s="78"/>
      <c r="I38" s="80">
        <f t="shared" si="0"/>
        <v>0</v>
      </c>
      <c r="L38" s="5"/>
      <c r="M38" s="5"/>
      <c r="N38" s="85">
        <v>8</v>
      </c>
      <c r="O38" s="87">
        <f t="shared" si="1"/>
        <v>9.7477533482142859E-2</v>
      </c>
      <c r="R38" s="5"/>
      <c r="S38" s="5"/>
      <c r="U38" s="5"/>
      <c r="X38" s="5"/>
      <c r="AA38" s="5"/>
      <c r="AD38" s="5"/>
      <c r="AG38" s="5"/>
      <c r="AJ38" s="5"/>
    </row>
    <row r="39" spans="1:36" x14ac:dyDescent="0.25">
      <c r="A39" s="84">
        <v>33</v>
      </c>
      <c r="B39" s="78"/>
      <c r="C39" s="78"/>
      <c r="D39" s="78"/>
      <c r="E39" s="195"/>
      <c r="F39" s="90"/>
      <c r="G39" s="80">
        <f t="shared" si="2"/>
        <v>0</v>
      </c>
      <c r="H39" s="78"/>
      <c r="I39" s="80">
        <f t="shared" si="0"/>
        <v>0</v>
      </c>
      <c r="L39" s="5"/>
      <c r="M39" s="5"/>
      <c r="N39" s="86">
        <v>8.25</v>
      </c>
      <c r="O39" s="87">
        <f t="shared" si="1"/>
        <v>9.4523668831168833E-2</v>
      </c>
      <c r="R39" s="5"/>
      <c r="S39" s="5"/>
      <c r="U39" s="5"/>
      <c r="X39" s="5"/>
      <c r="AA39" s="5"/>
      <c r="AD39" s="5"/>
      <c r="AG39" s="5"/>
      <c r="AJ39" s="5"/>
    </row>
    <row r="40" spans="1:36" x14ac:dyDescent="0.25">
      <c r="A40" s="84">
        <v>34</v>
      </c>
      <c r="B40" s="78"/>
      <c r="C40" s="79"/>
      <c r="D40" s="78"/>
      <c r="E40" s="195"/>
      <c r="F40" s="88"/>
      <c r="G40" s="80">
        <f t="shared" si="2"/>
        <v>0</v>
      </c>
      <c r="H40" s="78"/>
      <c r="I40" s="80">
        <f t="shared" si="0"/>
        <v>0</v>
      </c>
      <c r="L40" s="5"/>
      <c r="M40" s="5"/>
      <c r="N40" s="85">
        <v>8.5</v>
      </c>
      <c r="O40" s="87">
        <f t="shared" si="1"/>
        <v>9.1743560924369749E-2</v>
      </c>
      <c r="R40" s="5"/>
      <c r="S40" s="5"/>
      <c r="U40" s="5"/>
      <c r="X40" s="5"/>
      <c r="AA40" s="5"/>
      <c r="AD40" s="5"/>
      <c r="AG40" s="5"/>
      <c r="AJ40" s="5"/>
    </row>
    <row r="41" spans="1:36" x14ac:dyDescent="0.25">
      <c r="A41" s="84">
        <v>35</v>
      </c>
      <c r="B41" s="78"/>
      <c r="C41" s="79"/>
      <c r="D41" s="78"/>
      <c r="E41" s="195"/>
      <c r="F41" s="88"/>
      <c r="G41" s="80">
        <f t="shared" si="2"/>
        <v>0</v>
      </c>
      <c r="H41" s="78"/>
      <c r="I41" s="80">
        <f t="shared" si="0"/>
        <v>0</v>
      </c>
      <c r="L41" s="5"/>
      <c r="M41" s="5"/>
      <c r="N41" s="85">
        <v>8.75</v>
      </c>
      <c r="O41" s="87">
        <f t="shared" si="1"/>
        <v>8.9122316326530615E-2</v>
      </c>
      <c r="R41" s="5"/>
      <c r="S41" s="5"/>
      <c r="U41" s="5"/>
      <c r="X41" s="5"/>
      <c r="AA41" s="5"/>
      <c r="AD41" s="5"/>
      <c r="AG41" s="5"/>
      <c r="AJ41" s="5"/>
    </row>
    <row r="42" spans="1:36" x14ac:dyDescent="0.25">
      <c r="A42" s="84">
        <v>36</v>
      </c>
      <c r="B42" s="78"/>
      <c r="C42" s="79"/>
      <c r="D42" s="78"/>
      <c r="E42" s="195"/>
      <c r="F42" s="88"/>
      <c r="G42" s="80">
        <f t="shared" si="2"/>
        <v>0</v>
      </c>
      <c r="H42" s="78"/>
      <c r="I42" s="80">
        <f t="shared" si="0"/>
        <v>0</v>
      </c>
      <c r="L42" s="5"/>
      <c r="M42" s="5"/>
      <c r="N42" s="86">
        <v>9</v>
      </c>
      <c r="O42" s="87">
        <f t="shared" si="1"/>
        <v>8.6646696428571424E-2</v>
      </c>
      <c r="R42" s="5"/>
      <c r="S42" s="5"/>
      <c r="U42" s="5"/>
      <c r="X42" s="5"/>
      <c r="AA42" s="5"/>
      <c r="AD42" s="5"/>
      <c r="AG42" s="5"/>
      <c r="AJ42" s="5"/>
    </row>
    <row r="43" spans="1:36" x14ac:dyDescent="0.25">
      <c r="A43" s="84">
        <v>37</v>
      </c>
      <c r="B43" s="78"/>
      <c r="C43" s="78"/>
      <c r="D43" s="78"/>
      <c r="E43" s="195"/>
      <c r="F43" s="90"/>
      <c r="G43" s="80">
        <f t="shared" si="2"/>
        <v>0</v>
      </c>
      <c r="H43" s="78"/>
      <c r="I43" s="80">
        <f t="shared" si="0"/>
        <v>0</v>
      </c>
      <c r="L43" s="5"/>
      <c r="M43" s="5"/>
      <c r="N43" s="85">
        <v>9.25</v>
      </c>
      <c r="O43" s="87">
        <f t="shared" si="1"/>
        <v>8.4304893822393825E-2</v>
      </c>
      <c r="R43" s="5"/>
      <c r="S43" s="5"/>
      <c r="U43" s="5"/>
      <c r="X43" s="5"/>
      <c r="AA43" s="5"/>
      <c r="AD43" s="5"/>
      <c r="AG43" s="5"/>
      <c r="AJ43" s="5"/>
    </row>
    <row r="44" spans="1:36" x14ac:dyDescent="0.25">
      <c r="A44" s="84">
        <v>38</v>
      </c>
      <c r="B44" s="78"/>
      <c r="C44" s="78"/>
      <c r="D44" s="78"/>
      <c r="E44" s="195"/>
      <c r="F44" s="90"/>
      <c r="G44" s="80">
        <f t="shared" si="2"/>
        <v>0</v>
      </c>
      <c r="H44" s="78"/>
      <c r="I44" s="80">
        <f t="shared" si="0"/>
        <v>0</v>
      </c>
      <c r="L44" s="5"/>
      <c r="M44" s="5"/>
      <c r="N44" s="85">
        <v>9.5</v>
      </c>
      <c r="O44" s="87">
        <f t="shared" si="1"/>
        <v>8.2086343984962409E-2</v>
      </c>
      <c r="R44" s="5"/>
      <c r="S44" s="5"/>
      <c r="U44" s="5"/>
      <c r="X44" s="5"/>
      <c r="AA44" s="5"/>
      <c r="AD44" s="5"/>
      <c r="AG44" s="5"/>
      <c r="AJ44" s="5"/>
    </row>
    <row r="45" spans="1:36" x14ac:dyDescent="0.25">
      <c r="A45" s="84">
        <v>39</v>
      </c>
      <c r="B45" s="78"/>
      <c r="C45" s="82"/>
      <c r="D45" s="78"/>
      <c r="E45" s="195"/>
      <c r="F45" s="88"/>
      <c r="G45" s="80">
        <f t="shared" si="2"/>
        <v>0</v>
      </c>
      <c r="H45" s="78"/>
      <c r="I45" s="80">
        <f t="shared" si="0"/>
        <v>0</v>
      </c>
      <c r="L45" s="5"/>
      <c r="M45" s="5"/>
      <c r="N45" s="86">
        <v>9.75</v>
      </c>
      <c r="O45" s="87">
        <f t="shared" si="1"/>
        <v>7.998156593406594E-2</v>
      </c>
      <c r="R45" s="5"/>
      <c r="S45" s="5"/>
      <c r="U45" s="5"/>
      <c r="X45" s="5"/>
      <c r="AA45" s="5"/>
      <c r="AD45" s="5"/>
      <c r="AG45" s="5"/>
      <c r="AJ45" s="5"/>
    </row>
    <row r="46" spans="1:36" x14ac:dyDescent="0.25">
      <c r="A46" s="84">
        <v>40</v>
      </c>
      <c r="B46" s="78"/>
      <c r="C46" s="82"/>
      <c r="D46" s="78"/>
      <c r="E46" s="195"/>
      <c r="F46" s="88"/>
      <c r="G46" s="80">
        <f t="shared" si="2"/>
        <v>0</v>
      </c>
      <c r="H46" s="78"/>
      <c r="I46" s="80">
        <f t="shared" si="0"/>
        <v>0</v>
      </c>
      <c r="L46" s="5"/>
      <c r="M46" s="5"/>
      <c r="N46" s="85">
        <v>10</v>
      </c>
      <c r="O46" s="87">
        <f t="shared" si="1"/>
        <v>7.7982026785714281E-2</v>
      </c>
      <c r="R46" s="5"/>
      <c r="S46" s="5"/>
      <c r="U46" s="5"/>
      <c r="X46" s="5"/>
      <c r="AA46" s="5"/>
      <c r="AD46" s="5"/>
      <c r="AG46" s="5"/>
      <c r="AJ46" s="5"/>
    </row>
    <row r="47" spans="1:36" x14ac:dyDescent="0.25">
      <c r="A47" s="84">
        <v>41</v>
      </c>
      <c r="B47" s="78"/>
      <c r="C47" s="78"/>
      <c r="D47" s="78"/>
      <c r="E47" s="195"/>
      <c r="F47" s="90"/>
      <c r="G47" s="80">
        <f t="shared" si="2"/>
        <v>0</v>
      </c>
      <c r="H47" s="78"/>
      <c r="I47" s="80">
        <f t="shared" si="0"/>
        <v>0</v>
      </c>
      <c r="L47" s="5"/>
      <c r="M47" s="5"/>
      <c r="N47" s="85">
        <v>10.25</v>
      </c>
      <c r="O47" s="87">
        <f t="shared" si="1"/>
        <v>7.608002613240418E-2</v>
      </c>
      <c r="R47" s="5"/>
      <c r="S47" s="5"/>
      <c r="U47" s="5"/>
      <c r="X47" s="5"/>
      <c r="AA47" s="5"/>
      <c r="AD47" s="5"/>
      <c r="AG47" s="5"/>
      <c r="AJ47" s="5"/>
    </row>
    <row r="48" spans="1:36" x14ac:dyDescent="0.25">
      <c r="A48" s="84">
        <v>42</v>
      </c>
      <c r="B48" s="78"/>
      <c r="C48" s="78"/>
      <c r="D48" s="78"/>
      <c r="E48" s="195"/>
      <c r="F48" s="90"/>
      <c r="G48" s="80">
        <f t="shared" si="2"/>
        <v>0</v>
      </c>
      <c r="H48" s="78"/>
      <c r="I48" s="80">
        <f t="shared" si="0"/>
        <v>0</v>
      </c>
      <c r="L48" s="5"/>
      <c r="M48" s="5"/>
      <c r="N48" s="86">
        <v>10.5</v>
      </c>
      <c r="O48" s="87">
        <f t="shared" si="1"/>
        <v>7.4268596938775508E-2</v>
      </c>
      <c r="R48" s="5"/>
      <c r="S48" s="5"/>
      <c r="U48" s="5"/>
      <c r="X48" s="5"/>
      <c r="AA48" s="5"/>
      <c r="AD48" s="5"/>
      <c r="AG48" s="5"/>
      <c r="AJ48" s="5"/>
    </row>
    <row r="49" spans="1:36" x14ac:dyDescent="0.25">
      <c r="A49" s="84">
        <v>43</v>
      </c>
      <c r="B49" s="78"/>
      <c r="C49" s="79"/>
      <c r="D49" s="78"/>
      <c r="E49" s="195"/>
      <c r="F49" s="88"/>
      <c r="G49" s="80">
        <f t="shared" si="2"/>
        <v>0</v>
      </c>
      <c r="H49" s="78"/>
      <c r="I49" s="80">
        <f t="shared" si="0"/>
        <v>0</v>
      </c>
      <c r="L49" s="5"/>
      <c r="M49" s="5"/>
      <c r="N49" s="85">
        <v>10.75</v>
      </c>
      <c r="O49" s="87">
        <f t="shared" si="1"/>
        <v>7.2541420265780726E-2</v>
      </c>
      <c r="R49" s="5"/>
      <c r="S49" s="5"/>
      <c r="U49" s="5"/>
      <c r="X49" s="5"/>
      <c r="AA49" s="5"/>
      <c r="AD49" s="5"/>
      <c r="AG49" s="5"/>
      <c r="AJ49" s="5"/>
    </row>
    <row r="50" spans="1:36" x14ac:dyDescent="0.25">
      <c r="A50" s="84">
        <v>44</v>
      </c>
      <c r="B50" s="78"/>
      <c r="C50" s="79"/>
      <c r="D50" s="78"/>
      <c r="E50" s="195"/>
      <c r="F50" s="88"/>
      <c r="G50" s="80">
        <f t="shared" si="2"/>
        <v>0</v>
      </c>
      <c r="H50" s="78"/>
      <c r="I50" s="80">
        <f t="shared" si="0"/>
        <v>0</v>
      </c>
      <c r="L50" s="5"/>
      <c r="M50" s="5"/>
      <c r="N50" s="85">
        <v>11</v>
      </c>
      <c r="O50" s="87">
        <f t="shared" si="1"/>
        <v>7.0892751623376618E-2</v>
      </c>
      <c r="R50" s="5"/>
      <c r="S50" s="5"/>
      <c r="U50" s="5"/>
      <c r="X50" s="5"/>
      <c r="AA50" s="5"/>
      <c r="AD50" s="5"/>
      <c r="AG50" s="5"/>
      <c r="AJ50" s="5"/>
    </row>
    <row r="51" spans="1:36" x14ac:dyDescent="0.25">
      <c r="A51" s="84">
        <v>45</v>
      </c>
      <c r="B51" s="78"/>
      <c r="C51" s="79"/>
      <c r="D51" s="78"/>
      <c r="E51" s="195"/>
      <c r="F51" s="88"/>
      <c r="G51" s="80">
        <f t="shared" si="2"/>
        <v>0</v>
      </c>
      <c r="H51" s="78"/>
      <c r="I51" s="80">
        <f t="shared" si="0"/>
        <v>0</v>
      </c>
      <c r="L51" s="5"/>
      <c r="M51" s="5"/>
      <c r="N51" s="86">
        <v>11.25</v>
      </c>
      <c r="O51" s="87">
        <f t="shared" si="1"/>
        <v>6.9317357142857139E-2</v>
      </c>
      <c r="R51" s="5"/>
      <c r="S51" s="5"/>
      <c r="U51" s="5"/>
      <c r="X51" s="5"/>
      <c r="AA51" s="5"/>
      <c r="AD51" s="5"/>
      <c r="AG51" s="5"/>
      <c r="AJ51" s="5"/>
    </row>
    <row r="52" spans="1:36" x14ac:dyDescent="0.25">
      <c r="A52" s="84">
        <v>46</v>
      </c>
      <c r="B52" s="78"/>
      <c r="C52" s="79"/>
      <c r="D52" s="78"/>
      <c r="E52" s="195"/>
      <c r="F52" s="88"/>
      <c r="G52" s="80">
        <f t="shared" si="2"/>
        <v>0</v>
      </c>
      <c r="H52" s="78"/>
      <c r="I52" s="80">
        <f t="shared" si="0"/>
        <v>0</v>
      </c>
      <c r="L52" s="5"/>
      <c r="M52" s="5"/>
      <c r="N52" s="85">
        <v>11.5</v>
      </c>
      <c r="O52" s="87">
        <f t="shared" si="1"/>
        <v>6.7810458074534161E-2</v>
      </c>
      <c r="R52" s="5"/>
      <c r="S52" s="5"/>
      <c r="U52" s="5"/>
      <c r="X52" s="5"/>
      <c r="AA52" s="5"/>
      <c r="AD52" s="5"/>
      <c r="AG52" s="5"/>
      <c r="AJ52" s="5"/>
    </row>
    <row r="53" spans="1:36" x14ac:dyDescent="0.25">
      <c r="A53" s="84">
        <v>47</v>
      </c>
      <c r="B53" s="78"/>
      <c r="C53" s="79"/>
      <c r="D53" s="78"/>
      <c r="E53" s="195"/>
      <c r="F53" s="88"/>
      <c r="G53" s="80">
        <f t="shared" si="2"/>
        <v>0</v>
      </c>
      <c r="H53" s="78"/>
      <c r="I53" s="80">
        <f t="shared" si="0"/>
        <v>0</v>
      </c>
      <c r="L53" s="5"/>
      <c r="M53" s="5"/>
      <c r="N53" s="85">
        <v>11.75</v>
      </c>
      <c r="O53" s="87">
        <f t="shared" si="1"/>
        <v>6.6367682370820663E-2</v>
      </c>
      <c r="R53" s="5"/>
      <c r="S53" s="5"/>
      <c r="U53" s="5"/>
      <c r="X53" s="5"/>
      <c r="AA53" s="5"/>
      <c r="AD53" s="5"/>
      <c r="AG53" s="5"/>
      <c r="AJ53" s="5"/>
    </row>
    <row r="54" spans="1:36" x14ac:dyDescent="0.25">
      <c r="A54" s="84">
        <v>48</v>
      </c>
      <c r="B54" s="78"/>
      <c r="C54" s="79"/>
      <c r="D54" s="78"/>
      <c r="E54" s="195"/>
      <c r="F54" s="88"/>
      <c r="G54" s="80">
        <f t="shared" si="2"/>
        <v>0</v>
      </c>
      <c r="H54" s="78"/>
      <c r="I54" s="80">
        <f t="shared" si="0"/>
        <v>0</v>
      </c>
      <c r="L54" s="5"/>
      <c r="M54" s="5"/>
      <c r="N54" s="86">
        <v>12</v>
      </c>
      <c r="O54" s="87">
        <f t="shared" si="1"/>
        <v>6.4985022321428568E-2</v>
      </c>
      <c r="R54" s="5"/>
      <c r="S54" s="5"/>
      <c r="U54" s="5"/>
      <c r="X54" s="5"/>
      <c r="AA54" s="5"/>
      <c r="AD54" s="5"/>
      <c r="AG54" s="5"/>
      <c r="AJ54" s="5"/>
    </row>
    <row r="55" spans="1:36" x14ac:dyDescent="0.25">
      <c r="A55" s="84">
        <v>49</v>
      </c>
      <c r="B55" s="78"/>
      <c r="C55" s="79"/>
      <c r="D55" s="78"/>
      <c r="E55" s="91"/>
      <c r="F55" s="89"/>
      <c r="G55" s="80">
        <f t="shared" si="2"/>
        <v>0</v>
      </c>
      <c r="H55" s="78"/>
      <c r="I55" s="80">
        <f t="shared" si="0"/>
        <v>0</v>
      </c>
      <c r="L55" s="5"/>
      <c r="M55" s="5"/>
      <c r="N55" s="85">
        <v>12.25</v>
      </c>
      <c r="O55" s="87">
        <f t="shared" si="1"/>
        <v>6.3658797376093298E-2</v>
      </c>
      <c r="R55" s="5"/>
      <c r="S55" s="5"/>
      <c r="U55" s="5"/>
      <c r="X55" s="5"/>
      <c r="AA55" s="5"/>
      <c r="AD55" s="5"/>
      <c r="AG55" s="5"/>
      <c r="AJ55" s="5"/>
    </row>
    <row r="56" spans="1:36" x14ac:dyDescent="0.25">
      <c r="A56" s="84">
        <v>50</v>
      </c>
      <c r="B56" s="78"/>
      <c r="C56" s="78"/>
      <c r="D56" s="78"/>
      <c r="E56" s="195"/>
      <c r="F56" s="90"/>
      <c r="G56" s="80">
        <f t="shared" si="2"/>
        <v>0</v>
      </c>
      <c r="H56" s="78"/>
      <c r="I56" s="80">
        <f t="shared" si="0"/>
        <v>0</v>
      </c>
      <c r="L56" s="5"/>
      <c r="M56" s="5"/>
      <c r="N56" s="85">
        <v>12.5</v>
      </c>
      <c r="O56" s="87">
        <f t="shared" si="1"/>
        <v>6.2385621428571431E-2</v>
      </c>
      <c r="R56" s="5"/>
      <c r="S56" s="5"/>
      <c r="U56" s="5"/>
      <c r="X56" s="5"/>
      <c r="AA56" s="5"/>
      <c r="AD56" s="5"/>
      <c r="AG56" s="5"/>
      <c r="AJ56" s="5"/>
    </row>
    <row r="57" spans="1:36" x14ac:dyDescent="0.25">
      <c r="I57" s="83"/>
      <c r="L57" s="5"/>
      <c r="N57" s="86">
        <v>12.75</v>
      </c>
      <c r="O57" s="87">
        <f t="shared" si="1"/>
        <v>6.116237394957983E-2</v>
      </c>
    </row>
    <row r="58" spans="1:36" x14ac:dyDescent="0.25">
      <c r="C58" s="1"/>
      <c r="D58" s="2"/>
      <c r="E58" s="4"/>
      <c r="F58" s="48"/>
      <c r="I58" s="83">
        <f>SUMIF(I7:I56,"&gt;0")</f>
        <v>0.77982026785714287</v>
      </c>
      <c r="L58" s="5"/>
      <c r="N58" s="85">
        <v>13</v>
      </c>
      <c r="O58" s="87">
        <f t="shared" si="1"/>
        <v>5.9986174450549448E-2</v>
      </c>
    </row>
    <row r="59" spans="1:36" x14ac:dyDescent="0.25">
      <c r="N59" s="85"/>
      <c r="O59" s="5"/>
    </row>
    <row r="60" spans="1:36" x14ac:dyDescent="0.25">
      <c r="N60" s="86"/>
      <c r="O60" s="5"/>
    </row>
  </sheetData>
  <mergeCells count="26">
    <mergeCell ref="AC5:AD5"/>
    <mergeCell ref="K15:L16"/>
    <mergeCell ref="AF5:AG5"/>
    <mergeCell ref="AI5:AJ5"/>
    <mergeCell ref="T5:U5"/>
    <mergeCell ref="N5:N6"/>
    <mergeCell ref="O5:O6"/>
    <mergeCell ref="K10:L11"/>
    <mergeCell ref="K5:L6"/>
    <mergeCell ref="K7:L8"/>
    <mergeCell ref="A1:O2"/>
    <mergeCell ref="K17:L18"/>
    <mergeCell ref="K12:L13"/>
    <mergeCell ref="W5:X5"/>
    <mergeCell ref="Z5:AA5"/>
    <mergeCell ref="G5:G6"/>
    <mergeCell ref="H5:H6"/>
    <mergeCell ref="I5:I6"/>
    <mergeCell ref="A5:A6"/>
    <mergeCell ref="B5:B6"/>
    <mergeCell ref="C5:C6"/>
    <mergeCell ref="D5:D6"/>
    <mergeCell ref="E5:E6"/>
    <mergeCell ref="F5:F6"/>
    <mergeCell ref="A3:I4"/>
    <mergeCell ref="N3:O4"/>
  </mergeCells>
  <conditionalFormatting sqref="O7:O58">
    <cfRule type="cellIs" dxfId="6" priority="1" operator="between">
      <formula>0.25</formula>
      <formula>0.35</formula>
    </cfRule>
  </conditionalFormatting>
  <pageMargins left="0.25" right="0.25" top="0.75" bottom="0.75" header="0.3" footer="0.3"/>
  <pageSetup scale="68" orientation="portrait" r:id="rId1"/>
  <headerFooter>
    <oddHeader>&amp;C&amp;16Menu Item Analysis</oddHeader>
    <oddFooter>&amp;L©MooreBetterPerformance</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E8"/>
  <sheetViews>
    <sheetView workbookViewId="0">
      <selection activeCell="G12" sqref="G12"/>
    </sheetView>
  </sheetViews>
  <sheetFormatPr defaultRowHeight="15" x14ac:dyDescent="0.25"/>
  <cols>
    <col min="1" max="4" width="20.7109375" style="19" customWidth="1"/>
    <col min="5" max="16384" width="9.140625" style="19"/>
  </cols>
  <sheetData>
    <row r="2" spans="1:5" ht="15.75" thickBot="1" x14ac:dyDescent="0.3"/>
    <row r="3" spans="1:5" s="224" customFormat="1" ht="26.25" x14ac:dyDescent="0.4">
      <c r="A3" s="220" t="s">
        <v>185</v>
      </c>
      <c r="B3" s="221" t="s">
        <v>191</v>
      </c>
      <c r="C3" s="221" t="s">
        <v>195</v>
      </c>
      <c r="D3" s="222" t="s">
        <v>186</v>
      </c>
      <c r="E3" s="223"/>
    </row>
    <row r="4" spans="1:5" ht="27" thickBot="1" x14ac:dyDescent="0.45">
      <c r="A4" s="275"/>
      <c r="B4" s="276"/>
      <c r="C4" s="225">
        <f>A4/(1+B4)</f>
        <v>0</v>
      </c>
      <c r="D4" s="226">
        <f>A4-C4</f>
        <v>0</v>
      </c>
      <c r="E4" s="227"/>
    </row>
    <row r="5" spans="1:5" ht="4.5" customHeight="1" x14ac:dyDescent="0.4">
      <c r="A5" s="228"/>
      <c r="B5" s="228"/>
      <c r="C5" s="229"/>
      <c r="D5" s="228"/>
      <c r="E5" s="228"/>
    </row>
    <row r="6" spans="1:5" ht="26.25" x14ac:dyDescent="0.4">
      <c r="A6" s="228"/>
      <c r="B6" s="230"/>
      <c r="C6" s="229"/>
      <c r="D6" s="227"/>
      <c r="E6" s="227"/>
    </row>
    <row r="7" spans="1:5" ht="5.25" customHeight="1" x14ac:dyDescent="0.4">
      <c r="A7" s="228"/>
      <c r="B7" s="228"/>
      <c r="C7" s="228"/>
      <c r="D7" s="228"/>
      <c r="E7" s="228"/>
    </row>
    <row r="8" spans="1:5" ht="26.25" x14ac:dyDescent="0.4">
      <c r="A8" s="228"/>
      <c r="B8" s="228"/>
      <c r="C8" s="228"/>
      <c r="D8" s="231"/>
      <c r="E8" s="227"/>
    </row>
  </sheetData>
  <sheetProtection sheet="1" objects="1" scenarios="1"/>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8 D A A B Q S w M E F A A C A A g A F V + o S k B m 4 a a n A A A A + A A A A B I A H A B D b 2 5 m a W c v U G F j a 2 F n Z S 5 4 b W w g o h g A K K A U A A A A A A A A A A A A A A A A A A A A A A A A A A A A h Y 9 B D o I w F E S v Q r q n L R W V k E 9 Z u J X E h G j c N q V C I x Q D x X I 3 F x 7 J K 0 i i q D u X M 3 m T v H n c 7 p C O T e 1 d V d f r 1 i Q o w B R 5 y s i 2 0 K Z M 0 G B P f o R S D j s h z 6 J U 3 g S b P h 5 7 n a D K 2 k t M i H M O u w V u u 5 I w S g N y z L a 5 r F Q j f G 1 6 K 4 x U 6 L M q / q 8 Q h 8 N L h j M c h j h c r Z e Y R Q G Q u Y Z M m y / C J m N M g f y U s B l q O 3 S K K + P v c y B z B P J + w Z 9 Q S w M E F A A C A A g A F V + o 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V f q E q l k F M y 1 g A A A K I B A A A T A B w A R m 9 y b X V s Y X M v U 2 V j d G l v b j E u b S C i G A A o o B Q A A A A A A A A A A A A A A A A A A A A A A A A A A A C t j 8 9 q w z A M x u + B v I P J L i 0 s t p O N Q V N K D + s D D H r o Y e z g 2 G J x S S J j K 2 R s 9 N 3 r N I x l x 8 F 0 0 R + k 7 / c p g C a L P T v O u d i m S Z q E R n k w 7 C 5 r i F y o h B j H k Q X V B d 0 O N d P Y i a k R D X b g v D W Q N 6 b O i y d N e f m I n 8 J 5 N K W U G / m w K Z l 1 + w 9 r d q 5 1 l f M Z 2 7 E W K E 1 Y j C M O X k O c n K D m L + o d V l P x j D 1 B T 2 G 1 h P N v O P 8 T n P + C o x k 0 V U V V Z O t 1 m t h + 6 W L 5 9 g H 1 0 E U L / + w 1 H v F z c B F + P 2 s e F C k Z J W f t L 3 l 5 n S Z v P 9 Z u C 9 s r U E s B A i 0 A F A A C A A g A F V + o S k B m 4 a a n A A A A + A A A A B I A A A A A A A A A A A A A A A A A A A A A A E N v b m Z p Z y 9 Q Y W N r Y W d l L n h t b F B L A Q I t A B Q A A g A I A B V f q E o P y u m r p A A A A O k A A A A T A A A A A A A A A A A A A A A A A P M A A A B b Q 2 9 u d G V u d F 9 U e X B l c 1 0 u e G 1 s U E s B A i 0 A F A A C A A g A F V + o S q W Q U z L W A A A A o g E A A B M A A A A A A A A A A A A A A A A A 5 A E A A E Z v c m 1 1 b G F z L 1 N l Y 3 R p b 2 4 x L m 1 Q S w U G A A A A A A M A A w D C A A A A B w 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m x Q A A A A A A A B 5 F 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a H R 0 c H M l M 0 E l M k Y l M k Z 3 d 3 c l M j B z Y W 1 z Y 2 x 1 Y i U y M G N v b S U y R n N h b X M l M k Z o b 2 1 l c H J p Z G U t a G R i L T E 2 Y 3 Q t M j R v e i U y R n B y b 2 Q y M D A 5 M D M 5 M i U y M G l w J T N G e G l k J T N E c G x w J T N B c H I 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F N 0 Y X R 1 c y I g V m F s d W U 9 I n N D b 2 1 w b G V 0 Z S I g L z 4 8 R W 5 0 c n k g V H l w Z T 0 i R m l s b E N v d W 5 0 I i B W Y W x 1 Z T 0 i b D E i I C 8 + P E V u d H J 5 I F R 5 c G U 9 I k Z p b G x F c n J v c k N v d W 5 0 I i B W Y W x 1 Z T 0 i b D A i I C 8 + P E V u d H J 5 I F R 5 c G U 9 I k Z p b G x D b 2 x 1 b W 5 U e X B l c y I g V m F s d W U 9 I n N C Z 1 l H Q m c 9 P S I g L z 4 8 R W 5 0 c n k g V H l w Z T 0 i R m l s b E N v b H V t b k 5 h b W V z I i B W Y W x 1 Z T 0 i c 1 s m c X V v d D t D Y X B 0 a W 9 u J n F 1 b 3 Q 7 L C Z x d W 9 0 O 1 N v d X J j Z S Z x d W 9 0 O y w m c X V v d D t D b G F z c 0 5 h b W U m c X V v d D s s J n F 1 b 3 Q 7 S W Q m c X V v d D t d I i A v P j x F b n R y e S B U e X B l P S J G a W x s R X J y b 3 J D b 2 R l I i B W Y W x 1 Z T 0 i c 1 V u a 2 5 v d 2 4 i I C 8 + P E V u d H J 5 I F R 5 c G U 9 I k Z p b G x M Y X N 0 V X B k Y X R l Z C I g V m F s d W U 9 I m Q y M D E 3 L T A 1 L T A 4 V D E 2 O j I 5 O j U y L j g 4 N T M 3 M j N a I i A v P j x F b n R y e S B U e X B l P S J G a W x s Z W R D b 2 1 w b G V 0 Z V J l c 3 V s d F R v V 2 9 y a 3 N o Z W V 0 I i B W Y W x 1 Z T 0 i b D E i I C 8 + P E V u d H J 5 I F R 5 c G U 9 I k F k Z G V k V G 9 E Y X R h T W 9 k Z W w i I F Z h b H V l P S J s M C I g L z 4 8 R W 5 0 c n k g V H l w Z T 0 i U m V j b 3 Z l c n l U Y X J n Z X R T a G V l d C I g V m F s d W U 9 I n N T a G V l d D Y i I C 8 + P E V u d H J 5 I F R 5 c G U 9 I l J l Y 2 9 2 Z X J 5 V G F y Z 2 V 0 Q 2 9 s d W 1 u I i B W Y W x 1 Z T 0 i b D E i I C 8 + P E V u d H J 5 I F R 5 c G U 9 I l J l Y 2 9 2 Z X J 5 V G F y Z 2 V 0 U m 9 3 I i B W Y W x 1 Z T 0 i b D E i I C 8 + P E V u d H J 5 I F R 5 c G U 9 I l J l b G F 0 a W 9 u c 2 h p c E l u Z m 9 D b 2 5 0 Y W l u Z X I i I F Z h b H V l P S J z e y Z x d W 9 0 O 2 N v b H V t b k N v d W 5 0 J n F 1 b 3 Q 7 O j Q s J n F 1 b 3 Q 7 a 2 V 5 Q 2 9 s d W 1 u T m F t Z X M m c X V v d D s 6 W 1 0 s J n F 1 b 3 Q 7 c X V l c n l S Z W x h d G l v b n N o a X B z J n F 1 b 3 Q 7 O l t d L C Z x d W 9 0 O 2 N v b H V t b k l k Z W 5 0 a X R p Z X M m c X V v d D s 6 W y Z x d W 9 0 O 1 N l Y 3 R p b 2 4 x L 2 h 0 d H B z O l x c L 1 x c L 3 d 3 d y B z Y W 1 z Y 2 x 1 Y i B j b 2 1 c X C 9 z Y W 1 z X F w v a G 9 t Z X B y a W R l L W h k Y i 0 x N m N 0 L T I 0 b 3 p c X C 9 w c m 9 k M j A w O T A z O T I g a X A / e G l k P X B s c D p w c i 9 B d X R v U m V t b 3 Z l Z E N v b H V t b n M x L n t D Y X B 0 a W 9 u L D B 9 J n F 1 b 3 Q 7 L C Z x d W 9 0 O 1 N l Y 3 R p b 2 4 x L 2 h 0 d H B z O l x c L 1 x c L 3 d 3 d y B z Y W 1 z Y 2 x 1 Y i B j b 2 1 c X C 9 z Y W 1 z X F w v a G 9 t Z X B y a W R l L W h k Y i 0 x N m N 0 L T I 0 b 3 p c X C 9 w c m 9 k M j A w O T A z O T I g a X A / e G l k P X B s c D p w c i 9 B d X R v U m V t b 3 Z l Z E N v b H V t b n M x L n t T b 3 V y Y 2 U s M X 0 m c X V v d D s s J n F 1 b 3 Q 7 U 2 V j d G l v b j E v a H R 0 c H M 6 X F w v X F w v d 3 d 3 I H N h b X N j b H V i I G N v b V x c L 3 N h b X N c X C 9 o b 2 1 l c H J p Z G U t a G R i L T E 2 Y 3 Q t M j R v e l x c L 3 B y b 2 Q y M D A 5 M D M 5 M i B p c D 9 4 a W Q 9 c G x w O n B y L 0 F 1 d G 9 S Z W 1 v d m V k Q 2 9 s d W 1 u c z E u e 0 N s Y X N z T m F t Z S w y f S Z x d W 9 0 O y w m c X V v d D t T Z W N 0 a W 9 u M S 9 o d H R w c z p c X C 9 c X C 9 3 d 3 c g c 2 F t c 2 N s d W I g Y 2 9 t X F w v c 2 F t c 1 x c L 2 h v b W V w c m l k Z S 1 o Z G I t M T Z j d C 0 y N G 9 6 X F w v c H J v Z D I w M D k w M z k y I G l w P 3 h p Z D 1 w b H A 6 c H I v Q X V 0 b 1 J l b W 9 2 Z W R D b 2 x 1 b W 5 z M S 5 7 S W Q s M 3 0 m c X V v d D t d L C Z x d W 9 0 O 0 N v b H V t b k N v d W 5 0 J n F 1 b 3 Q 7 O j Q s J n F 1 b 3 Q 7 S 2 V 5 Q 2 9 s d W 1 u T m F t Z X M m c X V v d D s 6 W 1 0 s J n F 1 b 3 Q 7 Q 2 9 s d W 1 u S W R l b n R p d G l l c y Z x d W 9 0 O z p b J n F 1 b 3 Q 7 U 2 V j d G l v b j E v a H R 0 c H M 6 X F w v X F w v d 3 d 3 I H N h b X N j b H V i I G N v b V x c L 3 N h b X N c X C 9 o b 2 1 l c H J p Z G U t a G R i L T E 2 Y 3 Q t M j R v e l x c L 3 B y b 2 Q y M D A 5 M D M 5 M i B p c D 9 4 a W Q 9 c G x w O n B y L 0 F 1 d G 9 S Z W 1 v d m V k Q 2 9 s d W 1 u c z E u e 0 N h c H R p b 2 4 s M H 0 m c X V v d D s s J n F 1 b 3 Q 7 U 2 V j d G l v b j E v a H R 0 c H M 6 X F w v X F w v d 3 d 3 I H N h b X N j b H V i I G N v b V x c L 3 N h b X N c X C 9 o b 2 1 l c H J p Z G U t a G R i L T E 2 Y 3 Q t M j R v e l x c L 3 B y b 2 Q y M D A 5 M D M 5 M i B p c D 9 4 a W Q 9 c G x w O n B y L 0 F 1 d G 9 S Z W 1 v d m V k Q 2 9 s d W 1 u c z E u e 1 N v d X J j Z S w x f S Z x d W 9 0 O y w m c X V v d D t T Z W N 0 a W 9 u M S 9 o d H R w c z p c X C 9 c X C 9 3 d 3 c g c 2 F t c 2 N s d W I g Y 2 9 t X F w v c 2 F t c 1 x c L 2 h v b W V w c m l k Z S 1 o Z G I t M T Z j d C 0 y N G 9 6 X F w v c H J v Z D I w M D k w M z k y I G l w P 3 h p Z D 1 w b H A 6 c H I v Q X V 0 b 1 J l b W 9 2 Z W R D b 2 x 1 b W 5 z M S 5 7 Q 2 x h c 3 N O Y W 1 l L D J 9 J n F 1 b 3 Q 7 L C Z x d W 9 0 O 1 N l Y 3 R p b 2 4 x L 2 h 0 d H B z O l x c L 1 x c L 3 d 3 d y B z Y W 1 z Y 2 x 1 Y i B j b 2 1 c X C 9 z Y W 1 z X F w v a G 9 t Z X B y a W R l L W h k Y i 0 x N m N 0 L T I 0 b 3 p c X C 9 w c m 9 k M j A w O T A z O T I g a X A / e G l k P X B s c D p w c i 9 B d X R v U m V t b 3 Z l Z E N v b H V t b n M x L n t J Z C w z f S Z x d W 9 0 O 1 0 s J n F 1 b 3 Q 7 U m V s Y X R p b 2 5 z a G l w S W 5 m b y Z x d W 9 0 O z p b X X 0 i I C 8 + P C 9 T d G F i b G V F b n R y a W V z P j w v S X R l b T 4 8 S X R l b T 4 8 S X R l b U x v Y 2 F 0 a W 9 u P j x J d G V t V H l w Z T 5 G b 3 J t d W x h P C 9 J d G V t V H l w Z T 4 8 S X R l b V B h d G g + U 2 V j d G l v b j E v a H R 0 c H M l M 0 E l M k Y l M k Z 3 d 3 c l M j B z Y W 1 z Y 2 x 1 Y i U y M G N v b S U y R n N h b X M l M k Z o b 2 1 l c H J p Z G U t a G R i L T E 2 Y 3 Q t M j R v e i U y R n B y b 2 Q y M D A 5 M D M 5 M i U y M G l w J T N G e G l k J T N E c G x w J T N B c H I v U 2 9 1 c m N l P C 9 J d G V t U G F 0 a D 4 8 L 0 l 0 Z W 1 M b 2 N h d G l v b j 4 8 U 3 R h Y m x l R W 5 0 c m l l c y A v P j w v S X R l b T 4 8 S X R l b T 4 8 S X R l b U x v Y 2 F 0 a W 9 u P j x J d G V t V H l w Z T 5 G b 3 J t d W x h P C 9 J d G V t V H l w Z T 4 8 S X R l b V B h d G g + U 2 V j d G l v b j E v R G 9 j d W 1 l b n Q 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F N 0 Y X R 1 c y I g V m F s d W U 9 I n N D b 2 1 w b G V 0 Z S I g L z 4 8 R W 5 0 c n k g V H l w Z T 0 i R m l s b E N v d W 5 0 I i B W Y W x 1 Z T 0 i b D E i I C 8 + P E V u d H J 5 I F R 5 c G U 9 I k Z p b G x F c n J v c k N v d W 5 0 I i B W Y W x 1 Z T 0 i b D A i I C 8 + P E V u d H J 5 I F R 5 c G U 9 I k Z p b G x D b 2 x 1 b W 5 U e X B l c y I g V m F s d W U 9 I n N C Z 1 l H I i A v P j x F b n R y e S B U e X B l P S J G a W x s Q 2 9 s d W 1 u T m F t Z X M i I F Z h b H V l P S J z W y Z x d W 9 0 O 0 t p b m Q m c X V v d D s s J n F 1 b 3 Q 7 T m F t Z S Z x d W 9 0 O y w m c X V v d D t U Z X h 0 J n F 1 b 3 Q 7 X S I g L z 4 8 R W 5 0 c n k g V H l w Z T 0 i R m l s b E V y c m 9 y Q 2 9 k Z S I g V m F s d W U 9 I n N V b m t u b 3 d u I i A v P j x F b n R y e S B U e X B l P S J G a W x s T G F z d F V w Z G F 0 Z W Q i I F Z h b H V l P S J k M j A x N y 0 w N S 0 w O F Q x N j o 1 M T o 1 M C 4 0 N T U 4 M T c 3 W i I g L z 4 8 R W 5 0 c n k g V H l w Z T 0 i R m l s b G V k Q 2 9 t c G x l d G V S Z X N 1 b H R U b 1 d v c m t z a G V l d C I g V m F s d W U 9 I m w x I i A v P j x F b n R y e S B U e X B l P S J B Z G R l Z F R v R G F 0 Y U 1 v Z G V s I i B W Y W x 1 Z T 0 i b D A i I C 8 + P E V u d H J 5 I F R 5 c G U 9 I l J l Y 2 9 2 Z X J 5 V G F y Z 2 V 0 U 2 h l Z X Q i I F Z h b H V l P S J z U 2 h l Z X Q 3 I i A v P j x F b n R y e S B U e X B l P S J S Z W N v d m V y e V R h c m d l d E N v b H V t b i I g V m F s d W U 9 I m w x I i A v P j x F b n R y e S B U e X B l P S J S Z W N v d m V y e V R h c m d l d F J v d y I g V m F s d W U 9 I m w x I i A v P j x F b n R y e S B U e X B l P S J S Z W x h d G l v b n N o a X B J b m Z v Q 2 9 u d G F p b m V y I i B W Y W x 1 Z T 0 i c 3 s m c X V v d D t j b 2 x 1 b W 5 D b 3 V u d C Z x d W 9 0 O z o z L C Z x d W 9 0 O 2 t l e U N v b H V t b k 5 h b W V z J n F 1 b 3 Q 7 O l t d L C Z x d W 9 0 O 3 F 1 Z X J 5 U m V s Y X R p b 2 5 z a G l w c y Z x d W 9 0 O z p b X S w m c X V v d D t j b 2 x 1 b W 5 J Z G V u d G l 0 a W V z J n F 1 b 3 Q 7 O l s m c X V v d D t T Z W N 0 a W 9 u M S 9 E b 2 N 1 b W V u d C 9 B d X R v U m V t b 3 Z l Z E N v b H V t b n M x L n t L a W 5 k L D B 9 J n F 1 b 3 Q 7 L C Z x d W 9 0 O 1 N l Y 3 R p b 2 4 x L 0 R v Y 3 V t Z W 5 0 L 0 F 1 d G 9 S Z W 1 v d m V k Q 2 9 s d W 1 u c z E u e 0 5 h b W U s M X 0 m c X V v d D s s J n F 1 b 3 Q 7 U 2 V j d G l v b j E v R G 9 j d W 1 l b n Q v Q X V 0 b 1 J l b W 9 2 Z W R D b 2 x 1 b W 5 z M S 5 7 V G V 4 d C w y f S Z x d W 9 0 O 1 0 s J n F 1 b 3 Q 7 Q 2 9 s d W 1 u Q 2 9 1 b n Q m c X V v d D s 6 M y w m c X V v d D t L Z X l D b 2 x 1 b W 5 O Y W 1 l c y Z x d W 9 0 O z p b X S w m c X V v d D t D b 2 x 1 b W 5 J Z G V u d G l 0 a W V z J n F 1 b 3 Q 7 O l s m c X V v d D t T Z W N 0 a W 9 u M S 9 E b 2 N 1 b W V u d C 9 B d X R v U m V t b 3 Z l Z E N v b H V t b n M x L n t L a W 5 k L D B 9 J n F 1 b 3 Q 7 L C Z x d W 9 0 O 1 N l Y 3 R p b 2 4 x L 0 R v Y 3 V t Z W 5 0 L 0 F 1 d G 9 S Z W 1 v d m V k Q 2 9 s d W 1 u c z E u e 0 5 h b W U s M X 0 m c X V v d D s s J n F 1 b 3 Q 7 U 2 V j d G l v b j E v R G 9 j d W 1 l b n Q v Q X V 0 b 1 J l b W 9 2 Z W R D b 2 x 1 b W 5 z M S 5 7 V G V 4 d C w y f S Z x d W 9 0 O 1 0 s J n F 1 b 3 Q 7 U m V s Y X R p b 2 5 z a G l w S W 5 m b y Z x d W 9 0 O z p b X X 0 i I C 8 + P C 9 T d G F i b G V F b n R y a W V z P j w v S X R l b T 4 8 S X R l b T 4 8 S X R l b U x v Y 2 F 0 a W 9 u P j x J d G V t V H l w Z T 5 G b 3 J t d W x h P C 9 J d G V t V H l w Z T 4 8 S X R l b V B h d G g + U 2 V j d G l v b j E v R G 9 j d W 1 l b n Q v U 2 9 1 c m N l P C 9 J d G V t U G F 0 a D 4 8 L 0 l 0 Z W 1 M b 2 N h d G l v b j 4 8 U 3 R h Y m x l R W 5 0 c m l l c y A v P j w v S X R l b T 4 8 S X R l b T 4 8 S X R l b U x v Y 2 F 0 a W 9 u P j x J d G V t V H l w Z T 5 G b 3 J t d W x h P C 9 J d G V t V H l w Z T 4 8 S X R l b V B h d G g + U 2 V j d G l v b j E v R G 9 j d W 1 l b n Q v R G F 0 Y T A 8 L 0 l 0 Z W 1 Q Y X R o P j w v S X R l b U x v Y 2 F 0 a W 9 u P j x T d G F i b G V F b n R y a W V z I C 8 + P C 9 J d G V t P j w v S X R l b X M + P C 9 M b 2 N h b F B h Y 2 t h Z 2 V N Z X R h Z G F 0 Y U Z p b G U + F g A A A F B L B Q Y A A A A A A A A A A A A A A A A A A A A A A A A m A Q A A A Q A A A N C M n d 8 B F d E R j H o A w E / C l + s B A A A A H d D w r E / t 1 U 6 l z 1 e H N M y I W A A A A A A C A A A A A A A Q Z g A A A A E A A C A A A A A g X K Z x v F K Q q P M K I 9 I n t E A j y U l h p x L L W Y J J P i R T T h r j T w A A A A A O g A A A A A I A A C A A A A B 1 e a 5 U H 0 k K g Q a e Q C e Y v N v a 5 6 G G g f K q d 8 y M 6 Z L D o k E h T 1 A A A A C b / l b N R w 2 z P L b e B 0 k M w J 2 w 2 k 7 k C r d W e e D 3 f B c K G / K w 3 x 5 Z k 5 G K Z q U t d F l v D G L S + T r L B L 1 t u 1 u / P m 2 8 A a v V + L I u N v 7 A L 7 6 c Q 9 w P 7 4 t n I B y e K k A A A A B 8 U O t x 1 6 2 N a n x y k R R C N V 2 j Z U o c m W R W 4 1 Q 5 7 a p Y L 9 H X T / 3 + k H e x y z F U O c D q U D e D f Q P 3 i m w X l b Y j 1 8 p 3 / E w 9 K b K 0 < / D a t a M a s h u p > 
</file>

<file path=customXml/itemProps1.xml><?xml version="1.0" encoding="utf-8"?>
<ds:datastoreItem xmlns:ds="http://schemas.openxmlformats.org/officeDocument/2006/customXml" ds:itemID="{F4C6ED4A-B44F-4871-9CFE-296C8E2BAA4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Introduction</vt:lpstr>
      <vt:lpstr>Daily Operations Checklist </vt:lpstr>
      <vt:lpstr>OP &amp; CL Time Goal Example</vt:lpstr>
      <vt:lpstr>Example Comment Card</vt:lpstr>
      <vt:lpstr>Example Mystery Shopper Form</vt:lpstr>
      <vt:lpstr>Application for Employment</vt:lpstr>
      <vt:lpstr>Guest recovery log</vt:lpstr>
      <vt:lpstr>Recipe Cost w suggest price</vt:lpstr>
      <vt:lpstr>Sales Tax Calculator</vt:lpstr>
      <vt:lpstr>Approved Supplier List</vt:lpstr>
      <vt:lpstr>Suggested Open Inventory $600</vt:lpstr>
      <vt:lpstr>Simple CashFlow Handwritten</vt:lpstr>
      <vt:lpstr>Blank CashFlow w formulas</vt:lpstr>
      <vt:lpstr>CashFlow with formulas</vt:lpstr>
      <vt:lpstr>Daily Inventory with formulas</vt:lpstr>
      <vt:lpstr>Count Down to Open</vt:lpstr>
      <vt:lpstr>'Application for Employment'!Print_Area</vt:lpstr>
      <vt:lpstr>'Blank CashFlow w formulas'!Print_Area</vt:lpstr>
      <vt:lpstr>'CashFlow with formulas'!Print_Area</vt:lpstr>
      <vt:lpstr>'Daily Inventory with formulas'!Print_Area</vt:lpstr>
      <vt:lpstr>'Daily Operations Checklist '!Print_Area</vt:lpstr>
      <vt:lpstr>'Example Comment Card'!Print_Area</vt:lpstr>
      <vt:lpstr>'Guest recovery log'!Print_Area</vt:lpstr>
      <vt:lpstr>Introduction!Print_Area</vt:lpstr>
      <vt:lpstr>'OP &amp; CL Time Goal Example'!Print_Area</vt:lpstr>
      <vt:lpstr>'Recipe Cost w suggest price'!Print_Area</vt:lpstr>
      <vt:lpstr>'Simple CashFlow Handwritten'!Print_Area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Moore</dc:creator>
  <cp:lastModifiedBy>Bill Moore</cp:lastModifiedBy>
  <cp:lastPrinted>2017-11-10T17:45:13Z</cp:lastPrinted>
  <dcterms:created xsi:type="dcterms:W3CDTF">2017-02-26T00:59:50Z</dcterms:created>
  <dcterms:modified xsi:type="dcterms:W3CDTF">2017-11-10T17:45:18Z</dcterms:modified>
</cp:coreProperties>
</file>