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400" windowHeight="9405" tabRatio="676"/>
  </bookViews>
  <sheets>
    <sheet name="Master Inventory" sheetId="1" r:id="rId1"/>
    <sheet name="Individual Items" sheetId="8" r:id="rId2"/>
    <sheet name="Raw Recipes" sheetId="4" r:id="rId3"/>
    <sheet name="Final Product recipes" sheetId="2" r:id="rId4"/>
    <sheet name="Combo Recipes" sheetId="6" r:id="rId5"/>
    <sheet name="Menu Summary" sheetId="7" r:id="rId6"/>
  </sheets>
  <definedNames>
    <definedName name="_xlnm._FilterDatabase" localSheetId="4" hidden="1">'Combo Recipes'!$B$1:$J$244</definedName>
    <definedName name="_xlnm._FilterDatabase" localSheetId="3" hidden="1">'Final Product recipes'!$B$1:$J$287</definedName>
    <definedName name="_xlnm._FilterDatabase" localSheetId="0" hidden="1">'Master Inventory'!$A$1:$F$1101</definedName>
    <definedName name="_xlnm._FilterDatabase" localSheetId="2" hidden="1">'Raw Recipes'!$B$1:$I$759</definedName>
    <definedName name="ComboName">'Combo Recipes'!$B$1:$B$271</definedName>
    <definedName name="IndividualItems">'Individual Items'!$A$1:$A$101</definedName>
    <definedName name="Ingredient">'Master Inventory'!$C$1:$C$1101</definedName>
    <definedName name="Ingredients">'Master Inventory'!$C$2:$C$1101</definedName>
    <definedName name="MenuName">'Final Product recipes'!$B$1:$B$2461</definedName>
    <definedName name="_xlnm.Print_Area" localSheetId="2">'Raw Recipes'!$A$1:$I$38</definedName>
    <definedName name="RecipeName">'Raw Recipes'!$B$1:$B$1177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5" i="1"/>
  <c r="F7"/>
  <c r="F9"/>
  <c r="F19"/>
  <c r="F20"/>
  <c r="F27"/>
  <c r="F26"/>
  <c r="F25"/>
  <c r="F12"/>
  <c r="F4"/>
  <c r="F3"/>
  <c r="F17"/>
  <c r="F13"/>
  <c r="F16"/>
  <c r="F14"/>
  <c r="F18"/>
  <c r="F15"/>
  <c r="F8"/>
  <c r="F24"/>
  <c r="F10"/>
  <c r="F21"/>
  <c r="F22"/>
  <c r="F23"/>
  <c r="F6"/>
  <c r="F11"/>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89"/>
  <c r="F990"/>
  <c r="F991"/>
  <c r="F992"/>
  <c r="F993"/>
  <c r="F994"/>
  <c r="F995"/>
  <c r="F996"/>
  <c r="F997"/>
  <c r="F998"/>
  <c r="F999"/>
  <c r="F1000"/>
  <c r="F1001"/>
  <c r="F1002"/>
  <c r="F1003"/>
  <c r="F1004"/>
  <c r="F1005"/>
  <c r="F1006"/>
  <c r="F1007"/>
  <c r="F1008"/>
  <c r="F1009"/>
  <c r="F1010"/>
  <c r="F1011"/>
  <c r="F1012"/>
  <c r="F1013"/>
  <c r="F1014"/>
  <c r="F1015"/>
  <c r="F1016"/>
  <c r="F1017"/>
  <c r="F1018"/>
  <c r="F1019"/>
  <c r="F1020"/>
  <c r="F1021"/>
  <c r="F1022"/>
  <c r="F1023"/>
  <c r="F1024"/>
  <c r="F1025"/>
  <c r="F1026"/>
  <c r="F1027"/>
  <c r="F1028"/>
  <c r="F1029"/>
  <c r="F1030"/>
  <c r="F1031"/>
  <c r="F1032"/>
  <c r="F1033"/>
  <c r="F1034"/>
  <c r="F1035"/>
  <c r="F1036"/>
  <c r="F1037"/>
  <c r="F1038"/>
  <c r="F1039"/>
  <c r="F1040"/>
  <c r="F1041"/>
  <c r="F1042"/>
  <c r="F1043"/>
  <c r="F1044"/>
  <c r="F1045"/>
  <c r="F1046"/>
  <c r="F1047"/>
  <c r="F1048"/>
  <c r="F1049"/>
  <c r="F1050"/>
  <c r="F1051"/>
  <c r="F1052"/>
  <c r="F1053"/>
  <c r="F1054"/>
  <c r="F1055"/>
  <c r="F1056"/>
  <c r="F1057"/>
  <c r="F1058"/>
  <c r="F1059"/>
  <c r="F1060"/>
  <c r="F1061"/>
  <c r="F1062"/>
  <c r="F1063"/>
  <c r="F1064"/>
  <c r="F1065"/>
  <c r="F1066"/>
  <c r="F1067"/>
  <c r="F1068"/>
  <c r="F1069"/>
  <c r="F1070"/>
  <c r="F1071"/>
  <c r="F1072"/>
  <c r="F1073"/>
  <c r="F1074"/>
  <c r="F1075"/>
  <c r="F1076"/>
  <c r="F1077"/>
  <c r="F1078"/>
  <c r="F1079"/>
  <c r="F1080"/>
  <c r="F1081"/>
  <c r="F1082"/>
  <c r="F1083"/>
  <c r="F1084"/>
  <c r="F1085"/>
  <c r="F1086"/>
  <c r="F1087"/>
  <c r="F1088"/>
  <c r="F1089"/>
  <c r="F1090"/>
  <c r="F1091"/>
  <c r="F1092"/>
  <c r="F1093"/>
  <c r="F1094"/>
  <c r="F1095"/>
  <c r="F1096"/>
  <c r="F1097"/>
  <c r="F1098"/>
  <c r="F1099"/>
  <c r="F1100"/>
  <c r="F1101"/>
  <c r="F2"/>
  <c r="E2460" i="2" l="1"/>
  <c r="H2460" s="1"/>
  <c r="E2459"/>
  <c r="H2459" s="1"/>
  <c r="E2458"/>
  <c r="H2458" s="1"/>
  <c r="E2457"/>
  <c r="H2457" s="1"/>
  <c r="E2456"/>
  <c r="H2456" s="1"/>
  <c r="E2455"/>
  <c r="H2455" s="1"/>
  <c r="E2454"/>
  <c r="H2454" s="1"/>
  <c r="E2453"/>
  <c r="H2453" s="1"/>
  <c r="E2452"/>
  <c r="H2452" s="1"/>
  <c r="E2451"/>
  <c r="H2451" s="1"/>
  <c r="E2450"/>
  <c r="H2450" s="1"/>
  <c r="E2449"/>
  <c r="H2449" s="1"/>
  <c r="E2448"/>
  <c r="H2448" s="1"/>
  <c r="E2447"/>
  <c r="H2447" s="1"/>
  <c r="E2446"/>
  <c r="H2446" s="1"/>
  <c r="E2445"/>
  <c r="H2445" s="1"/>
  <c r="E2444"/>
  <c r="H2444" s="1"/>
  <c r="E2443"/>
  <c r="H2443" s="1"/>
  <c r="E2442"/>
  <c r="H2442" s="1"/>
  <c r="E2441"/>
  <c r="H2441" s="1"/>
  <c r="E2440"/>
  <c r="H2440" s="1"/>
  <c r="E2439"/>
  <c r="H2439" s="1"/>
  <c r="E2438"/>
  <c r="H2438" s="1"/>
  <c r="E2437"/>
  <c r="H2437" s="1"/>
  <c r="E2436"/>
  <c r="H2436" s="1"/>
  <c r="E2435"/>
  <c r="H2435" s="1"/>
  <c r="E2434"/>
  <c r="H2434" s="1"/>
  <c r="E2433"/>
  <c r="H2433" s="1"/>
  <c r="E2432"/>
  <c r="H2432" s="1"/>
  <c r="E2431"/>
  <c r="H2431" s="1"/>
  <c r="E2430"/>
  <c r="H2430" s="1"/>
  <c r="E2429"/>
  <c r="H2429" s="1"/>
  <c r="E2428"/>
  <c r="H2428" s="1"/>
  <c r="E2427"/>
  <c r="H2427" s="1"/>
  <c r="E2426"/>
  <c r="H2426" s="1"/>
  <c r="E2425"/>
  <c r="H2425" s="1"/>
  <c r="E2424"/>
  <c r="H2424" s="1"/>
  <c r="E2423"/>
  <c r="H2423" s="1"/>
  <c r="E2422"/>
  <c r="H2422" s="1"/>
  <c r="E2421"/>
  <c r="H2421" s="1"/>
  <c r="A2421"/>
  <c r="A2380"/>
  <c r="A2339"/>
  <c r="A2298"/>
  <c r="A2052"/>
  <c r="A2093"/>
  <c r="A2134" s="1"/>
  <c r="A2175" s="1"/>
  <c r="A2216" s="1"/>
  <c r="A2257" s="1"/>
  <c r="A1847"/>
  <c r="A1888" s="1"/>
  <c r="A1929" s="1"/>
  <c r="A1970" s="1"/>
  <c r="A2011" s="1"/>
  <c r="A1765"/>
  <c r="A1806"/>
  <c r="A1601"/>
  <c r="A1642"/>
  <c r="A1683" s="1"/>
  <c r="A1724" s="1"/>
  <c r="A1478"/>
  <c r="A1519" s="1"/>
  <c r="A1560" s="1"/>
  <c r="A1396"/>
  <c r="A1437" s="1"/>
  <c r="A1355"/>
  <c r="E2419"/>
  <c r="H2419" s="1"/>
  <c r="E2418"/>
  <c r="H2418" s="1"/>
  <c r="E2417"/>
  <c r="H2417" s="1"/>
  <c r="E2416"/>
  <c r="H2416" s="1"/>
  <c r="E2415"/>
  <c r="H2415" s="1"/>
  <c r="E2414"/>
  <c r="H2414" s="1"/>
  <c r="E2413"/>
  <c r="H2413" s="1"/>
  <c r="E2412"/>
  <c r="H2412" s="1"/>
  <c r="E2411"/>
  <c r="H2411" s="1"/>
  <c r="E2410"/>
  <c r="H2410" s="1"/>
  <c r="E2409"/>
  <c r="H2409" s="1"/>
  <c r="E2408"/>
  <c r="H2408" s="1"/>
  <c r="E2407"/>
  <c r="H2407" s="1"/>
  <c r="E2406"/>
  <c r="H2406" s="1"/>
  <c r="E2405"/>
  <c r="H2405" s="1"/>
  <c r="E2404"/>
  <c r="H2404" s="1"/>
  <c r="E2403"/>
  <c r="H2403" s="1"/>
  <c r="E2402"/>
  <c r="H2402" s="1"/>
  <c r="E2401"/>
  <c r="H2401" s="1"/>
  <c r="E2400"/>
  <c r="H2400" s="1"/>
  <c r="E2399"/>
  <c r="H2399" s="1"/>
  <c r="E2398"/>
  <c r="H2398" s="1"/>
  <c r="E2397"/>
  <c r="H2397" s="1"/>
  <c r="E2396"/>
  <c r="H2396" s="1"/>
  <c r="E2395"/>
  <c r="H2395" s="1"/>
  <c r="E2394"/>
  <c r="H2394" s="1"/>
  <c r="E2393"/>
  <c r="H2393" s="1"/>
  <c r="E2392"/>
  <c r="H2392" s="1"/>
  <c r="E2391"/>
  <c r="H2391" s="1"/>
  <c r="E2390"/>
  <c r="H2390" s="1"/>
  <c r="E2389"/>
  <c r="H2389" s="1"/>
  <c r="E2388"/>
  <c r="H2388" s="1"/>
  <c r="E2387"/>
  <c r="H2387" s="1"/>
  <c r="E2386"/>
  <c r="H2386" s="1"/>
  <c r="E2385"/>
  <c r="H2385" s="1"/>
  <c r="E2384"/>
  <c r="H2384" s="1"/>
  <c r="E2383"/>
  <c r="H2383" s="1"/>
  <c r="E2382"/>
  <c r="H2382" s="1"/>
  <c r="E2381"/>
  <c r="H2381" s="1"/>
  <c r="E2380"/>
  <c r="H2380" s="1"/>
  <c r="E2378"/>
  <c r="H2378" s="1"/>
  <c r="E2377"/>
  <c r="H2377" s="1"/>
  <c r="E2376"/>
  <c r="H2376" s="1"/>
  <c r="E2375"/>
  <c r="H2375" s="1"/>
  <c r="E2374"/>
  <c r="H2374" s="1"/>
  <c r="E2373"/>
  <c r="H2373" s="1"/>
  <c r="E2372"/>
  <c r="H2372" s="1"/>
  <c r="E2371"/>
  <c r="H2371" s="1"/>
  <c r="E2370"/>
  <c r="H2370" s="1"/>
  <c r="E2369"/>
  <c r="H2369" s="1"/>
  <c r="E2368"/>
  <c r="H2368" s="1"/>
  <c r="E2367"/>
  <c r="H2367" s="1"/>
  <c r="E2366"/>
  <c r="H2366" s="1"/>
  <c r="E2365"/>
  <c r="H2365" s="1"/>
  <c r="E2364"/>
  <c r="H2364" s="1"/>
  <c r="E2363"/>
  <c r="H2363" s="1"/>
  <c r="E2362"/>
  <c r="H2362" s="1"/>
  <c r="E2361"/>
  <c r="H2361" s="1"/>
  <c r="E2360"/>
  <c r="H2360" s="1"/>
  <c r="E2359"/>
  <c r="H2359" s="1"/>
  <c r="E2358"/>
  <c r="H2358" s="1"/>
  <c r="E2357"/>
  <c r="H2357" s="1"/>
  <c r="E2356"/>
  <c r="H2356" s="1"/>
  <c r="E2355"/>
  <c r="H2355" s="1"/>
  <c r="E2354"/>
  <c r="H2354" s="1"/>
  <c r="E2353"/>
  <c r="H2353" s="1"/>
  <c r="E2352"/>
  <c r="H2352" s="1"/>
  <c r="E2351"/>
  <c r="H2351" s="1"/>
  <c r="E2350"/>
  <c r="H2350" s="1"/>
  <c r="E2349"/>
  <c r="H2349" s="1"/>
  <c r="E2348"/>
  <c r="H2348" s="1"/>
  <c r="E2347"/>
  <c r="H2347" s="1"/>
  <c r="E2346"/>
  <c r="H2346" s="1"/>
  <c r="E2345"/>
  <c r="H2345" s="1"/>
  <c r="E2344"/>
  <c r="H2344" s="1"/>
  <c r="E2343"/>
  <c r="H2343" s="1"/>
  <c r="E2342"/>
  <c r="H2342" s="1"/>
  <c r="E2341"/>
  <c r="H2341" s="1"/>
  <c r="E2340"/>
  <c r="H2340" s="1"/>
  <c r="E2339"/>
  <c r="H2339" s="1"/>
  <c r="E2337"/>
  <c r="H2337" s="1"/>
  <c r="E2336"/>
  <c r="H2336" s="1"/>
  <c r="E2335"/>
  <c r="H2335" s="1"/>
  <c r="E2334"/>
  <c r="H2334" s="1"/>
  <c r="E2333"/>
  <c r="H2333" s="1"/>
  <c r="E2332"/>
  <c r="H2332" s="1"/>
  <c r="E2331"/>
  <c r="H2331" s="1"/>
  <c r="E2330"/>
  <c r="H2330" s="1"/>
  <c r="E2329"/>
  <c r="H2329" s="1"/>
  <c r="E2328"/>
  <c r="H2328" s="1"/>
  <c r="E2327"/>
  <c r="H2327" s="1"/>
  <c r="E2326"/>
  <c r="H2326" s="1"/>
  <c r="E2325"/>
  <c r="H2325" s="1"/>
  <c r="E2324"/>
  <c r="H2324" s="1"/>
  <c r="E2323"/>
  <c r="H2323" s="1"/>
  <c r="E2322"/>
  <c r="H2322" s="1"/>
  <c r="E2321"/>
  <c r="H2321" s="1"/>
  <c r="E2320"/>
  <c r="H2320" s="1"/>
  <c r="E2319"/>
  <c r="H2319" s="1"/>
  <c r="E2318"/>
  <c r="H2318" s="1"/>
  <c r="E2317"/>
  <c r="H2317" s="1"/>
  <c r="E2316"/>
  <c r="H2316" s="1"/>
  <c r="E2315"/>
  <c r="H2315" s="1"/>
  <c r="E2314"/>
  <c r="H2314" s="1"/>
  <c r="E2313"/>
  <c r="H2313" s="1"/>
  <c r="E2312"/>
  <c r="H2312" s="1"/>
  <c r="E2311"/>
  <c r="H2311" s="1"/>
  <c r="E2310"/>
  <c r="H2310" s="1"/>
  <c r="E2309"/>
  <c r="H2309" s="1"/>
  <c r="E2308"/>
  <c r="H2308" s="1"/>
  <c r="E2307"/>
  <c r="H2307" s="1"/>
  <c r="E2306"/>
  <c r="H2306" s="1"/>
  <c r="E2305"/>
  <c r="H2305" s="1"/>
  <c r="E2304"/>
  <c r="H2304" s="1"/>
  <c r="E2303"/>
  <c r="H2303" s="1"/>
  <c r="E2302"/>
  <c r="H2302" s="1"/>
  <c r="E2301"/>
  <c r="H2301" s="1"/>
  <c r="E2300"/>
  <c r="H2300" s="1"/>
  <c r="E2299"/>
  <c r="H2299" s="1"/>
  <c r="E2298"/>
  <c r="H2298" s="1"/>
  <c r="E2296"/>
  <c r="H2296" s="1"/>
  <c r="E2295"/>
  <c r="H2295" s="1"/>
  <c r="E2294"/>
  <c r="H2294" s="1"/>
  <c r="E2293"/>
  <c r="H2293" s="1"/>
  <c r="E2292"/>
  <c r="H2292" s="1"/>
  <c r="E2291"/>
  <c r="H2291" s="1"/>
  <c r="E2290"/>
  <c r="H2290" s="1"/>
  <c r="E2289"/>
  <c r="H2289" s="1"/>
  <c r="E2288"/>
  <c r="H2288" s="1"/>
  <c r="E2287"/>
  <c r="H2287" s="1"/>
  <c r="E2286"/>
  <c r="H2286" s="1"/>
  <c r="E2285"/>
  <c r="H2285" s="1"/>
  <c r="E2284"/>
  <c r="H2284" s="1"/>
  <c r="E2283"/>
  <c r="H2283" s="1"/>
  <c r="E2282"/>
  <c r="H2282" s="1"/>
  <c r="E2281"/>
  <c r="H2281" s="1"/>
  <c r="E2280"/>
  <c r="H2280" s="1"/>
  <c r="E2279"/>
  <c r="H2279" s="1"/>
  <c r="E2278"/>
  <c r="H2278" s="1"/>
  <c r="E2277"/>
  <c r="H2277" s="1"/>
  <c r="E2276"/>
  <c r="H2276" s="1"/>
  <c r="E2275"/>
  <c r="H2275" s="1"/>
  <c r="E2274"/>
  <c r="H2274" s="1"/>
  <c r="E2273"/>
  <c r="H2273" s="1"/>
  <c r="E2272"/>
  <c r="H2272" s="1"/>
  <c r="E2271"/>
  <c r="H2271" s="1"/>
  <c r="E2270"/>
  <c r="H2270" s="1"/>
  <c r="E2269"/>
  <c r="H2269" s="1"/>
  <c r="E2268"/>
  <c r="H2268" s="1"/>
  <c r="E2267"/>
  <c r="H2267" s="1"/>
  <c r="E2266"/>
  <c r="H2266" s="1"/>
  <c r="E2265"/>
  <c r="H2265" s="1"/>
  <c r="E2264"/>
  <c r="H2264" s="1"/>
  <c r="E2263"/>
  <c r="H2263" s="1"/>
  <c r="E2262"/>
  <c r="H2262" s="1"/>
  <c r="E2261"/>
  <c r="H2261" s="1"/>
  <c r="E2260"/>
  <c r="H2260" s="1"/>
  <c r="E2259"/>
  <c r="H2259" s="1"/>
  <c r="E2258"/>
  <c r="H2258" s="1"/>
  <c r="E2257"/>
  <c r="H2257" s="1"/>
  <c r="E2255"/>
  <c r="H2255" s="1"/>
  <c r="E2254"/>
  <c r="H2254" s="1"/>
  <c r="E2253"/>
  <c r="H2253" s="1"/>
  <c r="E2252"/>
  <c r="H2252" s="1"/>
  <c r="E2251"/>
  <c r="H2251" s="1"/>
  <c r="E2250"/>
  <c r="H2250" s="1"/>
  <c r="E2249"/>
  <c r="H2249" s="1"/>
  <c r="E2248"/>
  <c r="H2248" s="1"/>
  <c r="E2247"/>
  <c r="H2247" s="1"/>
  <c r="E2246"/>
  <c r="H2246" s="1"/>
  <c r="E2245"/>
  <c r="H2245" s="1"/>
  <c r="E2244"/>
  <c r="H2244" s="1"/>
  <c r="E2243"/>
  <c r="H2243" s="1"/>
  <c r="E2242"/>
  <c r="H2242" s="1"/>
  <c r="E2241"/>
  <c r="H2241" s="1"/>
  <c r="E2240"/>
  <c r="H2240" s="1"/>
  <c r="E2239"/>
  <c r="H2239" s="1"/>
  <c r="E2238"/>
  <c r="H2238" s="1"/>
  <c r="E2237"/>
  <c r="H2237" s="1"/>
  <c r="E2236"/>
  <c r="H2236" s="1"/>
  <c r="E2235"/>
  <c r="H2235" s="1"/>
  <c r="E2234"/>
  <c r="H2234" s="1"/>
  <c r="E2233"/>
  <c r="H2233" s="1"/>
  <c r="E2232"/>
  <c r="H2232" s="1"/>
  <c r="E2231"/>
  <c r="H2231" s="1"/>
  <c r="E2230"/>
  <c r="H2230" s="1"/>
  <c r="E2229"/>
  <c r="H2229" s="1"/>
  <c r="E2228"/>
  <c r="H2228" s="1"/>
  <c r="E2227"/>
  <c r="H2227" s="1"/>
  <c r="E2226"/>
  <c r="H2226" s="1"/>
  <c r="E2225"/>
  <c r="H2225" s="1"/>
  <c r="E2224"/>
  <c r="H2224" s="1"/>
  <c r="E2223"/>
  <c r="H2223" s="1"/>
  <c r="E2222"/>
  <c r="H2222" s="1"/>
  <c r="E2221"/>
  <c r="H2221" s="1"/>
  <c r="E2220"/>
  <c r="H2220" s="1"/>
  <c r="E2219"/>
  <c r="H2219" s="1"/>
  <c r="E2218"/>
  <c r="H2218" s="1"/>
  <c r="E2217"/>
  <c r="H2217" s="1"/>
  <c r="E2216"/>
  <c r="H2216" s="1"/>
  <c r="E2214"/>
  <c r="H2214" s="1"/>
  <c r="E2213"/>
  <c r="H2213" s="1"/>
  <c r="E2212"/>
  <c r="H2212" s="1"/>
  <c r="E2211"/>
  <c r="H2211" s="1"/>
  <c r="E2210"/>
  <c r="H2210" s="1"/>
  <c r="E2209"/>
  <c r="H2209" s="1"/>
  <c r="E2208"/>
  <c r="H2208" s="1"/>
  <c r="E2207"/>
  <c r="H2207" s="1"/>
  <c r="E2206"/>
  <c r="H2206" s="1"/>
  <c r="E2205"/>
  <c r="H2205" s="1"/>
  <c r="E2204"/>
  <c r="H2204" s="1"/>
  <c r="E2203"/>
  <c r="H2203" s="1"/>
  <c r="E2202"/>
  <c r="H2202" s="1"/>
  <c r="E2201"/>
  <c r="H2201" s="1"/>
  <c r="E2200"/>
  <c r="H2200" s="1"/>
  <c r="E2199"/>
  <c r="H2199" s="1"/>
  <c r="E2198"/>
  <c r="H2198" s="1"/>
  <c r="E2197"/>
  <c r="H2197" s="1"/>
  <c r="E2196"/>
  <c r="H2196" s="1"/>
  <c r="E2195"/>
  <c r="H2195" s="1"/>
  <c r="E2194"/>
  <c r="H2194" s="1"/>
  <c r="E2193"/>
  <c r="H2193" s="1"/>
  <c r="E2192"/>
  <c r="H2192" s="1"/>
  <c r="E2191"/>
  <c r="H2191" s="1"/>
  <c r="E2190"/>
  <c r="H2190" s="1"/>
  <c r="E2189"/>
  <c r="H2189" s="1"/>
  <c r="E2188"/>
  <c r="H2188" s="1"/>
  <c r="E2187"/>
  <c r="H2187" s="1"/>
  <c r="E2186"/>
  <c r="H2186" s="1"/>
  <c r="E2185"/>
  <c r="H2185" s="1"/>
  <c r="E2184"/>
  <c r="H2184" s="1"/>
  <c r="E2183"/>
  <c r="H2183" s="1"/>
  <c r="E2182"/>
  <c r="H2182" s="1"/>
  <c r="E2181"/>
  <c r="H2181" s="1"/>
  <c r="E2180"/>
  <c r="H2180" s="1"/>
  <c r="E2179"/>
  <c r="H2179" s="1"/>
  <c r="E2178"/>
  <c r="H2178" s="1"/>
  <c r="E2177"/>
  <c r="H2177" s="1"/>
  <c r="E2176"/>
  <c r="H2176" s="1"/>
  <c r="E2175"/>
  <c r="H2175" s="1"/>
  <c r="E2173"/>
  <c r="H2173" s="1"/>
  <c r="E2172"/>
  <c r="H2172" s="1"/>
  <c r="E2171"/>
  <c r="H2171" s="1"/>
  <c r="E2170"/>
  <c r="H2170" s="1"/>
  <c r="E2169"/>
  <c r="H2169" s="1"/>
  <c r="E2168"/>
  <c r="H2168" s="1"/>
  <c r="E2167"/>
  <c r="H2167" s="1"/>
  <c r="E2166"/>
  <c r="H2166" s="1"/>
  <c r="E2165"/>
  <c r="H2165" s="1"/>
  <c r="E2164"/>
  <c r="H2164" s="1"/>
  <c r="E2163"/>
  <c r="H2163" s="1"/>
  <c r="E2162"/>
  <c r="H2162" s="1"/>
  <c r="E2161"/>
  <c r="H2161" s="1"/>
  <c r="E2160"/>
  <c r="H2160" s="1"/>
  <c r="E2159"/>
  <c r="H2159" s="1"/>
  <c r="E2158"/>
  <c r="H2158" s="1"/>
  <c r="E2157"/>
  <c r="H2157" s="1"/>
  <c r="E2156"/>
  <c r="H2156" s="1"/>
  <c r="E2155"/>
  <c r="H2155" s="1"/>
  <c r="E2154"/>
  <c r="H2154" s="1"/>
  <c r="E2153"/>
  <c r="H2153" s="1"/>
  <c r="E2152"/>
  <c r="H2152" s="1"/>
  <c r="E2151"/>
  <c r="H2151" s="1"/>
  <c r="E2150"/>
  <c r="H2150" s="1"/>
  <c r="E2149"/>
  <c r="H2149" s="1"/>
  <c r="E2148"/>
  <c r="H2148" s="1"/>
  <c r="E2147"/>
  <c r="H2147" s="1"/>
  <c r="E2146"/>
  <c r="H2146" s="1"/>
  <c r="E2145"/>
  <c r="H2145" s="1"/>
  <c r="E2144"/>
  <c r="H2144" s="1"/>
  <c r="E2143"/>
  <c r="H2143" s="1"/>
  <c r="E2142"/>
  <c r="H2142" s="1"/>
  <c r="E2141"/>
  <c r="H2141" s="1"/>
  <c r="E2140"/>
  <c r="H2140" s="1"/>
  <c r="E2139"/>
  <c r="H2139" s="1"/>
  <c r="E2138"/>
  <c r="H2138" s="1"/>
  <c r="E2137"/>
  <c r="H2137" s="1"/>
  <c r="E2136"/>
  <c r="H2136" s="1"/>
  <c r="E2135"/>
  <c r="H2135" s="1"/>
  <c r="E2134"/>
  <c r="H2134" s="1"/>
  <c r="E2132"/>
  <c r="H2132" s="1"/>
  <c r="E2131"/>
  <c r="H2131" s="1"/>
  <c r="E2130"/>
  <c r="H2130" s="1"/>
  <c r="E2129"/>
  <c r="H2129" s="1"/>
  <c r="E2128"/>
  <c r="H2128" s="1"/>
  <c r="E2127"/>
  <c r="H2127" s="1"/>
  <c r="E2126"/>
  <c r="H2126" s="1"/>
  <c r="E2125"/>
  <c r="H2125" s="1"/>
  <c r="E2124"/>
  <c r="H2124" s="1"/>
  <c r="E2123"/>
  <c r="H2123" s="1"/>
  <c r="E2122"/>
  <c r="H2122" s="1"/>
  <c r="E2121"/>
  <c r="H2121" s="1"/>
  <c r="E2120"/>
  <c r="H2120" s="1"/>
  <c r="E2119"/>
  <c r="H2119" s="1"/>
  <c r="E2118"/>
  <c r="H2118" s="1"/>
  <c r="E2117"/>
  <c r="H2117" s="1"/>
  <c r="E2116"/>
  <c r="H2116" s="1"/>
  <c r="E2115"/>
  <c r="H2115" s="1"/>
  <c r="E2114"/>
  <c r="H2114" s="1"/>
  <c r="E2113"/>
  <c r="H2113" s="1"/>
  <c r="E2112"/>
  <c r="H2112" s="1"/>
  <c r="E2111"/>
  <c r="H2111" s="1"/>
  <c r="E2110"/>
  <c r="H2110" s="1"/>
  <c r="E2109"/>
  <c r="H2109" s="1"/>
  <c r="E2108"/>
  <c r="H2108" s="1"/>
  <c r="E2107"/>
  <c r="H2107" s="1"/>
  <c r="E2106"/>
  <c r="H2106" s="1"/>
  <c r="E2105"/>
  <c r="H2105" s="1"/>
  <c r="E2104"/>
  <c r="H2104" s="1"/>
  <c r="E2103"/>
  <c r="H2103" s="1"/>
  <c r="E2102"/>
  <c r="H2102" s="1"/>
  <c r="E2101"/>
  <c r="H2101" s="1"/>
  <c r="E2100"/>
  <c r="H2100" s="1"/>
  <c r="E2099"/>
  <c r="H2099" s="1"/>
  <c r="E2098"/>
  <c r="H2098" s="1"/>
  <c r="E2097"/>
  <c r="H2097" s="1"/>
  <c r="E2096"/>
  <c r="H2096" s="1"/>
  <c r="E2095"/>
  <c r="H2095" s="1"/>
  <c r="E2094"/>
  <c r="H2094" s="1"/>
  <c r="E2093"/>
  <c r="H2093" s="1"/>
  <c r="E2091"/>
  <c r="H2091" s="1"/>
  <c r="E2090"/>
  <c r="H2090" s="1"/>
  <c r="E2089"/>
  <c r="H2089" s="1"/>
  <c r="E2088"/>
  <c r="H2088" s="1"/>
  <c r="E2087"/>
  <c r="H2087" s="1"/>
  <c r="E2086"/>
  <c r="H2086" s="1"/>
  <c r="E2085"/>
  <c r="H2085" s="1"/>
  <c r="E2084"/>
  <c r="H2084" s="1"/>
  <c r="E2083"/>
  <c r="H2083" s="1"/>
  <c r="E2082"/>
  <c r="H2082" s="1"/>
  <c r="E2081"/>
  <c r="H2081" s="1"/>
  <c r="E2080"/>
  <c r="H2080" s="1"/>
  <c r="E2079"/>
  <c r="H2079" s="1"/>
  <c r="E2078"/>
  <c r="H2078" s="1"/>
  <c r="E2077"/>
  <c r="H2077" s="1"/>
  <c r="E2076"/>
  <c r="H2076" s="1"/>
  <c r="E2075"/>
  <c r="H2075" s="1"/>
  <c r="E2074"/>
  <c r="H2074" s="1"/>
  <c r="E2073"/>
  <c r="H2073" s="1"/>
  <c r="E2072"/>
  <c r="H2072" s="1"/>
  <c r="E2071"/>
  <c r="H2071" s="1"/>
  <c r="E2070"/>
  <c r="H2070" s="1"/>
  <c r="E2069"/>
  <c r="H2069" s="1"/>
  <c r="E2068"/>
  <c r="H2068" s="1"/>
  <c r="E2067"/>
  <c r="H2067" s="1"/>
  <c r="E2066"/>
  <c r="H2066" s="1"/>
  <c r="E2065"/>
  <c r="H2065" s="1"/>
  <c r="E2064"/>
  <c r="H2064" s="1"/>
  <c r="E2063"/>
  <c r="H2063" s="1"/>
  <c r="E2062"/>
  <c r="H2062" s="1"/>
  <c r="E2061"/>
  <c r="H2061" s="1"/>
  <c r="E2060"/>
  <c r="H2060" s="1"/>
  <c r="E2059"/>
  <c r="H2059" s="1"/>
  <c r="E2058"/>
  <c r="H2058" s="1"/>
  <c r="E2057"/>
  <c r="H2057" s="1"/>
  <c r="E2056"/>
  <c r="H2056" s="1"/>
  <c r="E2055"/>
  <c r="H2055" s="1"/>
  <c r="E2054"/>
  <c r="H2054" s="1"/>
  <c r="E2053"/>
  <c r="H2053" s="1"/>
  <c r="E2052"/>
  <c r="H2052" s="1"/>
  <c r="E2050"/>
  <c r="H2050" s="1"/>
  <c r="E2049"/>
  <c r="H2049" s="1"/>
  <c r="E2048"/>
  <c r="H2048" s="1"/>
  <c r="E2047"/>
  <c r="H2047" s="1"/>
  <c r="E2046"/>
  <c r="H2046" s="1"/>
  <c r="E2045"/>
  <c r="H2045" s="1"/>
  <c r="E2044"/>
  <c r="H2044" s="1"/>
  <c r="E2043"/>
  <c r="H2043" s="1"/>
  <c r="E2042"/>
  <c r="H2042" s="1"/>
  <c r="E2041"/>
  <c r="H2041" s="1"/>
  <c r="E2040"/>
  <c r="H2040" s="1"/>
  <c r="E2039"/>
  <c r="H2039" s="1"/>
  <c r="E2038"/>
  <c r="H2038" s="1"/>
  <c r="E2037"/>
  <c r="H2037" s="1"/>
  <c r="E2036"/>
  <c r="H2036" s="1"/>
  <c r="E2035"/>
  <c r="H2035" s="1"/>
  <c r="E2034"/>
  <c r="H2034" s="1"/>
  <c r="E2033"/>
  <c r="H2033" s="1"/>
  <c r="E2032"/>
  <c r="H2032" s="1"/>
  <c r="E2031"/>
  <c r="H2031" s="1"/>
  <c r="E2030"/>
  <c r="H2030" s="1"/>
  <c r="E2029"/>
  <c r="H2029" s="1"/>
  <c r="E2028"/>
  <c r="H2028" s="1"/>
  <c r="E2027"/>
  <c r="H2027" s="1"/>
  <c r="E2026"/>
  <c r="H2026" s="1"/>
  <c r="E2025"/>
  <c r="H2025" s="1"/>
  <c r="E2024"/>
  <c r="H2024" s="1"/>
  <c r="E2023"/>
  <c r="H2023" s="1"/>
  <c r="E2022"/>
  <c r="H2022" s="1"/>
  <c r="E2021"/>
  <c r="H2021" s="1"/>
  <c r="E2020"/>
  <c r="H2020" s="1"/>
  <c r="E2019"/>
  <c r="H2019" s="1"/>
  <c r="E2018"/>
  <c r="H2018" s="1"/>
  <c r="E2017"/>
  <c r="H2017" s="1"/>
  <c r="E2016"/>
  <c r="H2016" s="1"/>
  <c r="E2015"/>
  <c r="H2015" s="1"/>
  <c r="E2014"/>
  <c r="H2014" s="1"/>
  <c r="E2013"/>
  <c r="H2013" s="1"/>
  <c r="E2012"/>
  <c r="H2012" s="1"/>
  <c r="E2011"/>
  <c r="H2011" s="1"/>
  <c r="E2009"/>
  <c r="H2009" s="1"/>
  <c r="E2008"/>
  <c r="H2008" s="1"/>
  <c r="E2007"/>
  <c r="H2007" s="1"/>
  <c r="E2006"/>
  <c r="H2006" s="1"/>
  <c r="E2005"/>
  <c r="H2005" s="1"/>
  <c r="E2004"/>
  <c r="H2004" s="1"/>
  <c r="E2003"/>
  <c r="H2003" s="1"/>
  <c r="E2002"/>
  <c r="H2002" s="1"/>
  <c r="E2001"/>
  <c r="H2001" s="1"/>
  <c r="E2000"/>
  <c r="H2000" s="1"/>
  <c r="E1999"/>
  <c r="H1999" s="1"/>
  <c r="E1998"/>
  <c r="H1998" s="1"/>
  <c r="E1997"/>
  <c r="H1997" s="1"/>
  <c r="E1996"/>
  <c r="H1996" s="1"/>
  <c r="E1995"/>
  <c r="H1995" s="1"/>
  <c r="E1994"/>
  <c r="H1994" s="1"/>
  <c r="E1993"/>
  <c r="H1993" s="1"/>
  <c r="E1992"/>
  <c r="H1992" s="1"/>
  <c r="E1991"/>
  <c r="H1991" s="1"/>
  <c r="E1990"/>
  <c r="H1990" s="1"/>
  <c r="E1989"/>
  <c r="H1989" s="1"/>
  <c r="E1988"/>
  <c r="H1988" s="1"/>
  <c r="E1987"/>
  <c r="H1987" s="1"/>
  <c r="E1986"/>
  <c r="H1986" s="1"/>
  <c r="E1985"/>
  <c r="H1985" s="1"/>
  <c r="E1984"/>
  <c r="H1984" s="1"/>
  <c r="E1983"/>
  <c r="H1983" s="1"/>
  <c r="E1982"/>
  <c r="H1982" s="1"/>
  <c r="E1981"/>
  <c r="H1981" s="1"/>
  <c r="E1980"/>
  <c r="H1980" s="1"/>
  <c r="E1979"/>
  <c r="H1979" s="1"/>
  <c r="E1978"/>
  <c r="H1978" s="1"/>
  <c r="E1977"/>
  <c r="H1977" s="1"/>
  <c r="E1976"/>
  <c r="H1976" s="1"/>
  <c r="E1975"/>
  <c r="H1975" s="1"/>
  <c r="E1974"/>
  <c r="H1974" s="1"/>
  <c r="E1973"/>
  <c r="H1973" s="1"/>
  <c r="E1972"/>
  <c r="H1972" s="1"/>
  <c r="E1971"/>
  <c r="H1971" s="1"/>
  <c r="E1970"/>
  <c r="H1970" s="1"/>
  <c r="E1968"/>
  <c r="H1968" s="1"/>
  <c r="E1967"/>
  <c r="H1967" s="1"/>
  <c r="E1966"/>
  <c r="H1966" s="1"/>
  <c r="E1965"/>
  <c r="H1965" s="1"/>
  <c r="E1964"/>
  <c r="H1964" s="1"/>
  <c r="E1963"/>
  <c r="H1963" s="1"/>
  <c r="E1962"/>
  <c r="H1962" s="1"/>
  <c r="E1961"/>
  <c r="H1961" s="1"/>
  <c r="E1960"/>
  <c r="H1960" s="1"/>
  <c r="E1959"/>
  <c r="H1959" s="1"/>
  <c r="E1958"/>
  <c r="H1958" s="1"/>
  <c r="E1957"/>
  <c r="H1957" s="1"/>
  <c r="E1956"/>
  <c r="H1956" s="1"/>
  <c r="E1955"/>
  <c r="H1955" s="1"/>
  <c r="E1954"/>
  <c r="H1954" s="1"/>
  <c r="E1953"/>
  <c r="H1953" s="1"/>
  <c r="E1952"/>
  <c r="H1952" s="1"/>
  <c r="E1951"/>
  <c r="H1951" s="1"/>
  <c r="E1950"/>
  <c r="H1950" s="1"/>
  <c r="E1949"/>
  <c r="H1949" s="1"/>
  <c r="E1948"/>
  <c r="H1948" s="1"/>
  <c r="E1947"/>
  <c r="H1947" s="1"/>
  <c r="E1946"/>
  <c r="H1946" s="1"/>
  <c r="E1945"/>
  <c r="H1945" s="1"/>
  <c r="E1944"/>
  <c r="H1944" s="1"/>
  <c r="E1943"/>
  <c r="H1943" s="1"/>
  <c r="E1942"/>
  <c r="H1942" s="1"/>
  <c r="E1941"/>
  <c r="H1941" s="1"/>
  <c r="E1940"/>
  <c r="H1940" s="1"/>
  <c r="E1939"/>
  <c r="H1939" s="1"/>
  <c r="E1938"/>
  <c r="H1938" s="1"/>
  <c r="E1937"/>
  <c r="H1937" s="1"/>
  <c r="E1936"/>
  <c r="H1936" s="1"/>
  <c r="E1935"/>
  <c r="H1935" s="1"/>
  <c r="E1934"/>
  <c r="H1934" s="1"/>
  <c r="E1933"/>
  <c r="H1933" s="1"/>
  <c r="E1932"/>
  <c r="H1932" s="1"/>
  <c r="E1931"/>
  <c r="H1931" s="1"/>
  <c r="E1930"/>
  <c r="H1930" s="1"/>
  <c r="E1929"/>
  <c r="H1929" s="1"/>
  <c r="E1927"/>
  <c r="H1927" s="1"/>
  <c r="E1926"/>
  <c r="H1926" s="1"/>
  <c r="E1925"/>
  <c r="H1925" s="1"/>
  <c r="E1924"/>
  <c r="H1924" s="1"/>
  <c r="E1923"/>
  <c r="H1923" s="1"/>
  <c r="E1922"/>
  <c r="H1922" s="1"/>
  <c r="E1921"/>
  <c r="H1921" s="1"/>
  <c r="E1920"/>
  <c r="H1920" s="1"/>
  <c r="E1919"/>
  <c r="H1919" s="1"/>
  <c r="E1918"/>
  <c r="H1918" s="1"/>
  <c r="E1917"/>
  <c r="H1917" s="1"/>
  <c r="E1916"/>
  <c r="H1916" s="1"/>
  <c r="E1915"/>
  <c r="H1915" s="1"/>
  <c r="E1914"/>
  <c r="H1914" s="1"/>
  <c r="E1913"/>
  <c r="H1913" s="1"/>
  <c r="E1912"/>
  <c r="H1912" s="1"/>
  <c r="E1911"/>
  <c r="H1911" s="1"/>
  <c r="E1910"/>
  <c r="H1910" s="1"/>
  <c r="E1909"/>
  <c r="H1909" s="1"/>
  <c r="E1908"/>
  <c r="H1908" s="1"/>
  <c r="E1907"/>
  <c r="H1907" s="1"/>
  <c r="E1906"/>
  <c r="H1906" s="1"/>
  <c r="E1905"/>
  <c r="H1905" s="1"/>
  <c r="E1904"/>
  <c r="H1904" s="1"/>
  <c r="E1903"/>
  <c r="H1903" s="1"/>
  <c r="E1902"/>
  <c r="H1902" s="1"/>
  <c r="E1901"/>
  <c r="H1901" s="1"/>
  <c r="E1900"/>
  <c r="H1900" s="1"/>
  <c r="E1899"/>
  <c r="H1899" s="1"/>
  <c r="E1898"/>
  <c r="H1898" s="1"/>
  <c r="E1897"/>
  <c r="H1897" s="1"/>
  <c r="E1896"/>
  <c r="H1896" s="1"/>
  <c r="E1895"/>
  <c r="H1895" s="1"/>
  <c r="E1894"/>
  <c r="H1894" s="1"/>
  <c r="E1893"/>
  <c r="H1893" s="1"/>
  <c r="E1892"/>
  <c r="H1892" s="1"/>
  <c r="E1891"/>
  <c r="H1891" s="1"/>
  <c r="E1890"/>
  <c r="H1890" s="1"/>
  <c r="E1889"/>
  <c r="H1889" s="1"/>
  <c r="E1888"/>
  <c r="H1888" s="1"/>
  <c r="E1886"/>
  <c r="H1886" s="1"/>
  <c r="E1885"/>
  <c r="H1885" s="1"/>
  <c r="E1884"/>
  <c r="H1884" s="1"/>
  <c r="E1883"/>
  <c r="H1883" s="1"/>
  <c r="E1882"/>
  <c r="H1882" s="1"/>
  <c r="E1881"/>
  <c r="H1881" s="1"/>
  <c r="E1880"/>
  <c r="H1880" s="1"/>
  <c r="E1879"/>
  <c r="H1879" s="1"/>
  <c r="E1878"/>
  <c r="H1878" s="1"/>
  <c r="E1877"/>
  <c r="H1877" s="1"/>
  <c r="E1876"/>
  <c r="H1876" s="1"/>
  <c r="E1875"/>
  <c r="H1875" s="1"/>
  <c r="E1874"/>
  <c r="H1874" s="1"/>
  <c r="E1873"/>
  <c r="H1873" s="1"/>
  <c r="E1872"/>
  <c r="H1872" s="1"/>
  <c r="E1871"/>
  <c r="H1871" s="1"/>
  <c r="E1870"/>
  <c r="H1870" s="1"/>
  <c r="E1869"/>
  <c r="H1869" s="1"/>
  <c r="E1868"/>
  <c r="H1868" s="1"/>
  <c r="E1867"/>
  <c r="H1867" s="1"/>
  <c r="E1866"/>
  <c r="H1866" s="1"/>
  <c r="E1865"/>
  <c r="H1865" s="1"/>
  <c r="E1864"/>
  <c r="H1864" s="1"/>
  <c r="E1863"/>
  <c r="H1863" s="1"/>
  <c r="E1862"/>
  <c r="H1862" s="1"/>
  <c r="E1861"/>
  <c r="H1861" s="1"/>
  <c r="E1860"/>
  <c r="H1860" s="1"/>
  <c r="E1859"/>
  <c r="H1859" s="1"/>
  <c r="E1858"/>
  <c r="H1858" s="1"/>
  <c r="E1857"/>
  <c r="H1857" s="1"/>
  <c r="E1856"/>
  <c r="H1856" s="1"/>
  <c r="E1855"/>
  <c r="H1855" s="1"/>
  <c r="E1854"/>
  <c r="H1854" s="1"/>
  <c r="E1853"/>
  <c r="H1853" s="1"/>
  <c r="E1852"/>
  <c r="H1852" s="1"/>
  <c r="E1851"/>
  <c r="H1851" s="1"/>
  <c r="E1850"/>
  <c r="H1850" s="1"/>
  <c r="E1849"/>
  <c r="H1849" s="1"/>
  <c r="E1848"/>
  <c r="H1848" s="1"/>
  <c r="E1847"/>
  <c r="H1847" s="1"/>
  <c r="E1845"/>
  <c r="H1845" s="1"/>
  <c r="E1844"/>
  <c r="H1844" s="1"/>
  <c r="E1843"/>
  <c r="H1843" s="1"/>
  <c r="E1842"/>
  <c r="H1842" s="1"/>
  <c r="E1841"/>
  <c r="H1841" s="1"/>
  <c r="E1840"/>
  <c r="H1840" s="1"/>
  <c r="E1839"/>
  <c r="H1839" s="1"/>
  <c r="E1838"/>
  <c r="H1838" s="1"/>
  <c r="E1837"/>
  <c r="H1837" s="1"/>
  <c r="E1836"/>
  <c r="H1836" s="1"/>
  <c r="E1835"/>
  <c r="H1835" s="1"/>
  <c r="E1834"/>
  <c r="H1834" s="1"/>
  <c r="E1833"/>
  <c r="H1833" s="1"/>
  <c r="E1832"/>
  <c r="H1832" s="1"/>
  <c r="E1831"/>
  <c r="H1831" s="1"/>
  <c r="E1830"/>
  <c r="H1830" s="1"/>
  <c r="E1829"/>
  <c r="H1829" s="1"/>
  <c r="E1828"/>
  <c r="H1828" s="1"/>
  <c r="E1827"/>
  <c r="H1827" s="1"/>
  <c r="E1826"/>
  <c r="H1826" s="1"/>
  <c r="E1825"/>
  <c r="H1825" s="1"/>
  <c r="E1824"/>
  <c r="H1824" s="1"/>
  <c r="E1823"/>
  <c r="H1823" s="1"/>
  <c r="E1822"/>
  <c r="H1822" s="1"/>
  <c r="E1821"/>
  <c r="H1821" s="1"/>
  <c r="E1820"/>
  <c r="H1820" s="1"/>
  <c r="E1819"/>
  <c r="H1819" s="1"/>
  <c r="E1818"/>
  <c r="H1818" s="1"/>
  <c r="E1817"/>
  <c r="H1817" s="1"/>
  <c r="E1816"/>
  <c r="H1816" s="1"/>
  <c r="E1815"/>
  <c r="H1815" s="1"/>
  <c r="E1814"/>
  <c r="H1814" s="1"/>
  <c r="E1813"/>
  <c r="H1813" s="1"/>
  <c r="E1812"/>
  <c r="H1812" s="1"/>
  <c r="E1811"/>
  <c r="H1811" s="1"/>
  <c r="E1810"/>
  <c r="H1810" s="1"/>
  <c r="E1809"/>
  <c r="H1809" s="1"/>
  <c r="E1808"/>
  <c r="H1808" s="1"/>
  <c r="E1807"/>
  <c r="H1807" s="1"/>
  <c r="E1806"/>
  <c r="H1806" s="1"/>
  <c r="E1804"/>
  <c r="H1804" s="1"/>
  <c r="E1803"/>
  <c r="H1803" s="1"/>
  <c r="E1802"/>
  <c r="H1802" s="1"/>
  <c r="E1801"/>
  <c r="H1801" s="1"/>
  <c r="E1800"/>
  <c r="H1800" s="1"/>
  <c r="E1799"/>
  <c r="H1799" s="1"/>
  <c r="E1798"/>
  <c r="H1798" s="1"/>
  <c r="E1797"/>
  <c r="H1797" s="1"/>
  <c r="E1796"/>
  <c r="H1796" s="1"/>
  <c r="E1795"/>
  <c r="H1795" s="1"/>
  <c r="E1794"/>
  <c r="H1794" s="1"/>
  <c r="E1793"/>
  <c r="H1793" s="1"/>
  <c r="E1792"/>
  <c r="H1792" s="1"/>
  <c r="E1791"/>
  <c r="H1791" s="1"/>
  <c r="E1790"/>
  <c r="H1790" s="1"/>
  <c r="E1789"/>
  <c r="H1789" s="1"/>
  <c r="E1788"/>
  <c r="H1788" s="1"/>
  <c r="E1787"/>
  <c r="H1787" s="1"/>
  <c r="E1786"/>
  <c r="H1786" s="1"/>
  <c r="E1785"/>
  <c r="H1785" s="1"/>
  <c r="E1784"/>
  <c r="H1784" s="1"/>
  <c r="E1783"/>
  <c r="H1783" s="1"/>
  <c r="E1782"/>
  <c r="H1782" s="1"/>
  <c r="E1781"/>
  <c r="H1781" s="1"/>
  <c r="E1780"/>
  <c r="H1780" s="1"/>
  <c r="E1779"/>
  <c r="H1779" s="1"/>
  <c r="E1778"/>
  <c r="H1778" s="1"/>
  <c r="E1777"/>
  <c r="H1777" s="1"/>
  <c r="E1776"/>
  <c r="H1776" s="1"/>
  <c r="E1775"/>
  <c r="H1775" s="1"/>
  <c r="E1774"/>
  <c r="H1774" s="1"/>
  <c r="E1773"/>
  <c r="H1773" s="1"/>
  <c r="E1772"/>
  <c r="H1772" s="1"/>
  <c r="E1771"/>
  <c r="H1771" s="1"/>
  <c r="E1770"/>
  <c r="H1770" s="1"/>
  <c r="E1769"/>
  <c r="H1769" s="1"/>
  <c r="E1768"/>
  <c r="H1768" s="1"/>
  <c r="E1767"/>
  <c r="H1767" s="1"/>
  <c r="E1766"/>
  <c r="H1766" s="1"/>
  <c r="E1765"/>
  <c r="H1765" s="1"/>
  <c r="E1763"/>
  <c r="H1763" s="1"/>
  <c r="E1762"/>
  <c r="H1762" s="1"/>
  <c r="E1761"/>
  <c r="H1761" s="1"/>
  <c r="E1760"/>
  <c r="H1760" s="1"/>
  <c r="E1759"/>
  <c r="H1759" s="1"/>
  <c r="E1758"/>
  <c r="H1758" s="1"/>
  <c r="E1757"/>
  <c r="H1757" s="1"/>
  <c r="E1756"/>
  <c r="H1756" s="1"/>
  <c r="E1755"/>
  <c r="H1755" s="1"/>
  <c r="E1754"/>
  <c r="H1754" s="1"/>
  <c r="E1753"/>
  <c r="H1753" s="1"/>
  <c r="E1752"/>
  <c r="H1752" s="1"/>
  <c r="E1751"/>
  <c r="H1751" s="1"/>
  <c r="E1750"/>
  <c r="H1750" s="1"/>
  <c r="E1749"/>
  <c r="H1749" s="1"/>
  <c r="E1748"/>
  <c r="H1748" s="1"/>
  <c r="E1747"/>
  <c r="H1747" s="1"/>
  <c r="E1746"/>
  <c r="H1746" s="1"/>
  <c r="E1745"/>
  <c r="H1745" s="1"/>
  <c r="E1744"/>
  <c r="H1744" s="1"/>
  <c r="E1743"/>
  <c r="H1743" s="1"/>
  <c r="E1742"/>
  <c r="H1742" s="1"/>
  <c r="E1741"/>
  <c r="H1741" s="1"/>
  <c r="E1740"/>
  <c r="H1740" s="1"/>
  <c r="E1739"/>
  <c r="H1739" s="1"/>
  <c r="E1738"/>
  <c r="H1738" s="1"/>
  <c r="E1737"/>
  <c r="H1737" s="1"/>
  <c r="E1736"/>
  <c r="H1736" s="1"/>
  <c r="E1735"/>
  <c r="H1735" s="1"/>
  <c r="E1734"/>
  <c r="H1734" s="1"/>
  <c r="E1733"/>
  <c r="H1733" s="1"/>
  <c r="E1732"/>
  <c r="H1732" s="1"/>
  <c r="E1731"/>
  <c r="H1731" s="1"/>
  <c r="E1730"/>
  <c r="H1730" s="1"/>
  <c r="E1729"/>
  <c r="H1729" s="1"/>
  <c r="E1728"/>
  <c r="H1728" s="1"/>
  <c r="E1727"/>
  <c r="H1727" s="1"/>
  <c r="E1726"/>
  <c r="H1726" s="1"/>
  <c r="E1725"/>
  <c r="H1725" s="1"/>
  <c r="E1724"/>
  <c r="H1724" s="1"/>
  <c r="E1722"/>
  <c r="H1722" s="1"/>
  <c r="E1721"/>
  <c r="H1721" s="1"/>
  <c r="E1720"/>
  <c r="H1720" s="1"/>
  <c r="E1719"/>
  <c r="H1719" s="1"/>
  <c r="E1718"/>
  <c r="H1718" s="1"/>
  <c r="E1717"/>
  <c r="H1717" s="1"/>
  <c r="E1716"/>
  <c r="H1716" s="1"/>
  <c r="E1715"/>
  <c r="H1715" s="1"/>
  <c r="E1714"/>
  <c r="H1714" s="1"/>
  <c r="E1713"/>
  <c r="H1713" s="1"/>
  <c r="E1712"/>
  <c r="H1712" s="1"/>
  <c r="E1711"/>
  <c r="H1711" s="1"/>
  <c r="E1710"/>
  <c r="H1710" s="1"/>
  <c r="E1709"/>
  <c r="H1709" s="1"/>
  <c r="E1708"/>
  <c r="H1708" s="1"/>
  <c r="E1707"/>
  <c r="H1707" s="1"/>
  <c r="E1706"/>
  <c r="H1706" s="1"/>
  <c r="E1705"/>
  <c r="H1705" s="1"/>
  <c r="E1704"/>
  <c r="H1704" s="1"/>
  <c r="E1703"/>
  <c r="H1703" s="1"/>
  <c r="E1702"/>
  <c r="H1702" s="1"/>
  <c r="E1701"/>
  <c r="H1701" s="1"/>
  <c r="E1700"/>
  <c r="H1700" s="1"/>
  <c r="E1699"/>
  <c r="H1699" s="1"/>
  <c r="E1698"/>
  <c r="H1698" s="1"/>
  <c r="E1697"/>
  <c r="H1697" s="1"/>
  <c r="E1696"/>
  <c r="H1696" s="1"/>
  <c r="E1695"/>
  <c r="H1695" s="1"/>
  <c r="E1694"/>
  <c r="H1694" s="1"/>
  <c r="E1693"/>
  <c r="H1693" s="1"/>
  <c r="E1692"/>
  <c r="H1692" s="1"/>
  <c r="E1691"/>
  <c r="H1691" s="1"/>
  <c r="E1690"/>
  <c r="H1690" s="1"/>
  <c r="E1689"/>
  <c r="H1689" s="1"/>
  <c r="E1688"/>
  <c r="H1688" s="1"/>
  <c r="E1687"/>
  <c r="H1687" s="1"/>
  <c r="E1686"/>
  <c r="H1686" s="1"/>
  <c r="E1685"/>
  <c r="H1685" s="1"/>
  <c r="E1684"/>
  <c r="H1684" s="1"/>
  <c r="E1683"/>
  <c r="H1683" s="1"/>
  <c r="E1681"/>
  <c r="H1681" s="1"/>
  <c r="E1680"/>
  <c r="H1680" s="1"/>
  <c r="E1679"/>
  <c r="H1679" s="1"/>
  <c r="E1678"/>
  <c r="H1678" s="1"/>
  <c r="E1677"/>
  <c r="H1677" s="1"/>
  <c r="E1676"/>
  <c r="H1676" s="1"/>
  <c r="E1675"/>
  <c r="H1675" s="1"/>
  <c r="E1674"/>
  <c r="H1674" s="1"/>
  <c r="E1673"/>
  <c r="H1673" s="1"/>
  <c r="E1672"/>
  <c r="H1672" s="1"/>
  <c r="E1671"/>
  <c r="H1671" s="1"/>
  <c r="E1670"/>
  <c r="H1670" s="1"/>
  <c r="E1669"/>
  <c r="H1669" s="1"/>
  <c r="E1668"/>
  <c r="H1668" s="1"/>
  <c r="E1667"/>
  <c r="H1667" s="1"/>
  <c r="E1666"/>
  <c r="H1666" s="1"/>
  <c r="E1665"/>
  <c r="H1665" s="1"/>
  <c r="E1664"/>
  <c r="H1664" s="1"/>
  <c r="E1663"/>
  <c r="H1663" s="1"/>
  <c r="E1662"/>
  <c r="H1662" s="1"/>
  <c r="E1661"/>
  <c r="H1661" s="1"/>
  <c r="E1660"/>
  <c r="H1660" s="1"/>
  <c r="E1659"/>
  <c r="H1659" s="1"/>
  <c r="E1658"/>
  <c r="H1658" s="1"/>
  <c r="E1657"/>
  <c r="H1657" s="1"/>
  <c r="E1656"/>
  <c r="H1656" s="1"/>
  <c r="E1655"/>
  <c r="H1655" s="1"/>
  <c r="E1654"/>
  <c r="H1654" s="1"/>
  <c r="E1653"/>
  <c r="H1653" s="1"/>
  <c r="E1652"/>
  <c r="H1652" s="1"/>
  <c r="E1651"/>
  <c r="H1651" s="1"/>
  <c r="E1650"/>
  <c r="H1650" s="1"/>
  <c r="E1649"/>
  <c r="H1649" s="1"/>
  <c r="E1648"/>
  <c r="H1648" s="1"/>
  <c r="E1647"/>
  <c r="H1647" s="1"/>
  <c r="E1646"/>
  <c r="H1646" s="1"/>
  <c r="E1645"/>
  <c r="H1645" s="1"/>
  <c r="E1644"/>
  <c r="H1644" s="1"/>
  <c r="E1643"/>
  <c r="H1643" s="1"/>
  <c r="E1642"/>
  <c r="H1642" s="1"/>
  <c r="E1640"/>
  <c r="H1640" s="1"/>
  <c r="E1639"/>
  <c r="H1639" s="1"/>
  <c r="E1638"/>
  <c r="H1638" s="1"/>
  <c r="E1637"/>
  <c r="H1637" s="1"/>
  <c r="E1636"/>
  <c r="H1636" s="1"/>
  <c r="E1635"/>
  <c r="H1635" s="1"/>
  <c r="E1634"/>
  <c r="H1634" s="1"/>
  <c r="E1633"/>
  <c r="H1633" s="1"/>
  <c r="E1632"/>
  <c r="H1632" s="1"/>
  <c r="E1631"/>
  <c r="H1631" s="1"/>
  <c r="E1630"/>
  <c r="H1630" s="1"/>
  <c r="E1629"/>
  <c r="H1629" s="1"/>
  <c r="E1628"/>
  <c r="H1628" s="1"/>
  <c r="E1627"/>
  <c r="H1627" s="1"/>
  <c r="E1626"/>
  <c r="H1626" s="1"/>
  <c r="E1625"/>
  <c r="H1625" s="1"/>
  <c r="E1624"/>
  <c r="H1624" s="1"/>
  <c r="E1623"/>
  <c r="H1623" s="1"/>
  <c r="E1622"/>
  <c r="H1622" s="1"/>
  <c r="E1621"/>
  <c r="H1621" s="1"/>
  <c r="E1620"/>
  <c r="H1620" s="1"/>
  <c r="E1619"/>
  <c r="H1619" s="1"/>
  <c r="E1618"/>
  <c r="H1618" s="1"/>
  <c r="E1617"/>
  <c r="H1617" s="1"/>
  <c r="E1616"/>
  <c r="H1616" s="1"/>
  <c r="E1615"/>
  <c r="H1615" s="1"/>
  <c r="E1614"/>
  <c r="H1614" s="1"/>
  <c r="E1613"/>
  <c r="H1613" s="1"/>
  <c r="E1612"/>
  <c r="H1612" s="1"/>
  <c r="E1611"/>
  <c r="H1611" s="1"/>
  <c r="E1610"/>
  <c r="H1610" s="1"/>
  <c r="E1609"/>
  <c r="H1609" s="1"/>
  <c r="E1608"/>
  <c r="H1608" s="1"/>
  <c r="E1607"/>
  <c r="H1607" s="1"/>
  <c r="E1606"/>
  <c r="H1606" s="1"/>
  <c r="E1605"/>
  <c r="H1605" s="1"/>
  <c r="E1604"/>
  <c r="H1604" s="1"/>
  <c r="E1603"/>
  <c r="H1603" s="1"/>
  <c r="E1602"/>
  <c r="H1602" s="1"/>
  <c r="E1601"/>
  <c r="H1601" s="1"/>
  <c r="E1599"/>
  <c r="H1599" s="1"/>
  <c r="E1598"/>
  <c r="H1598" s="1"/>
  <c r="E1597"/>
  <c r="H1597" s="1"/>
  <c r="E1596"/>
  <c r="H1596" s="1"/>
  <c r="E1595"/>
  <c r="H1595" s="1"/>
  <c r="E1594"/>
  <c r="H1594" s="1"/>
  <c r="E1593"/>
  <c r="H1593" s="1"/>
  <c r="E1592"/>
  <c r="H1592" s="1"/>
  <c r="E1591"/>
  <c r="H1591" s="1"/>
  <c r="E1590"/>
  <c r="H1590" s="1"/>
  <c r="E1589"/>
  <c r="H1589" s="1"/>
  <c r="E1588"/>
  <c r="H1588" s="1"/>
  <c r="E1587"/>
  <c r="H1587" s="1"/>
  <c r="E1586"/>
  <c r="H1586" s="1"/>
  <c r="E1585"/>
  <c r="H1585" s="1"/>
  <c r="E1584"/>
  <c r="H1584" s="1"/>
  <c r="E1583"/>
  <c r="H1583" s="1"/>
  <c r="E1582"/>
  <c r="H1582" s="1"/>
  <c r="E1581"/>
  <c r="H1581" s="1"/>
  <c r="E1580"/>
  <c r="H1580" s="1"/>
  <c r="E1579"/>
  <c r="H1579" s="1"/>
  <c r="E1578"/>
  <c r="H1578" s="1"/>
  <c r="E1577"/>
  <c r="H1577" s="1"/>
  <c r="E1576"/>
  <c r="H1576" s="1"/>
  <c r="E1575"/>
  <c r="H1575" s="1"/>
  <c r="E1574"/>
  <c r="H1574" s="1"/>
  <c r="E1573"/>
  <c r="H1573" s="1"/>
  <c r="E1572"/>
  <c r="H1572" s="1"/>
  <c r="E1571"/>
  <c r="H1571" s="1"/>
  <c r="E1570"/>
  <c r="H1570" s="1"/>
  <c r="E1569"/>
  <c r="H1569" s="1"/>
  <c r="E1568"/>
  <c r="H1568" s="1"/>
  <c r="E1567"/>
  <c r="H1567" s="1"/>
  <c r="E1566"/>
  <c r="H1566" s="1"/>
  <c r="E1565"/>
  <c r="H1565" s="1"/>
  <c r="E1564"/>
  <c r="H1564" s="1"/>
  <c r="E1563"/>
  <c r="H1563" s="1"/>
  <c r="E1562"/>
  <c r="H1562" s="1"/>
  <c r="E1561"/>
  <c r="H1561" s="1"/>
  <c r="E1560"/>
  <c r="H1560" s="1"/>
  <c r="E1558"/>
  <c r="H1558" s="1"/>
  <c r="E1557"/>
  <c r="H1557" s="1"/>
  <c r="E1556"/>
  <c r="H1556" s="1"/>
  <c r="E1555"/>
  <c r="H1555" s="1"/>
  <c r="E1554"/>
  <c r="H1554" s="1"/>
  <c r="E1553"/>
  <c r="H1553" s="1"/>
  <c r="E1552"/>
  <c r="H1552" s="1"/>
  <c r="E1551"/>
  <c r="H1551" s="1"/>
  <c r="E1550"/>
  <c r="H1550" s="1"/>
  <c r="E1549"/>
  <c r="H1549" s="1"/>
  <c r="E1548"/>
  <c r="H1548" s="1"/>
  <c r="E1547"/>
  <c r="H1547" s="1"/>
  <c r="E1546"/>
  <c r="H1546" s="1"/>
  <c r="E1545"/>
  <c r="H1545" s="1"/>
  <c r="E1544"/>
  <c r="H1544" s="1"/>
  <c r="E1543"/>
  <c r="H1543" s="1"/>
  <c r="E1542"/>
  <c r="H1542" s="1"/>
  <c r="E1541"/>
  <c r="H1541" s="1"/>
  <c r="E1540"/>
  <c r="H1540" s="1"/>
  <c r="E1539"/>
  <c r="H1539" s="1"/>
  <c r="E1538"/>
  <c r="H1538" s="1"/>
  <c r="E1537"/>
  <c r="H1537" s="1"/>
  <c r="E1536"/>
  <c r="H1536" s="1"/>
  <c r="E1535"/>
  <c r="H1535" s="1"/>
  <c r="E1534"/>
  <c r="H1534" s="1"/>
  <c r="E1533"/>
  <c r="H1533" s="1"/>
  <c r="E1532"/>
  <c r="H1532" s="1"/>
  <c r="E1531"/>
  <c r="H1531" s="1"/>
  <c r="E1530"/>
  <c r="H1530" s="1"/>
  <c r="E1529"/>
  <c r="H1529" s="1"/>
  <c r="E1528"/>
  <c r="H1528" s="1"/>
  <c r="E1527"/>
  <c r="H1527" s="1"/>
  <c r="E1526"/>
  <c r="H1526" s="1"/>
  <c r="E1525"/>
  <c r="H1525" s="1"/>
  <c r="E1524"/>
  <c r="H1524" s="1"/>
  <c r="E1523"/>
  <c r="H1523" s="1"/>
  <c r="E1522"/>
  <c r="H1522" s="1"/>
  <c r="E1521"/>
  <c r="H1521" s="1"/>
  <c r="E1520"/>
  <c r="H1520" s="1"/>
  <c r="E1519"/>
  <c r="H1519" s="1"/>
  <c r="E1517"/>
  <c r="H1517" s="1"/>
  <c r="E1516"/>
  <c r="H1516" s="1"/>
  <c r="E1515"/>
  <c r="H1515" s="1"/>
  <c r="E1514"/>
  <c r="H1514" s="1"/>
  <c r="E1513"/>
  <c r="H1513" s="1"/>
  <c r="E1512"/>
  <c r="H1512" s="1"/>
  <c r="E1511"/>
  <c r="H1511" s="1"/>
  <c r="E1510"/>
  <c r="H1510" s="1"/>
  <c r="E1509"/>
  <c r="H1509" s="1"/>
  <c r="E1508"/>
  <c r="H1508" s="1"/>
  <c r="E1507"/>
  <c r="H1507" s="1"/>
  <c r="E1506"/>
  <c r="H1506" s="1"/>
  <c r="E1505"/>
  <c r="H1505" s="1"/>
  <c r="E1504"/>
  <c r="H1504" s="1"/>
  <c r="E1503"/>
  <c r="H1503" s="1"/>
  <c r="E1502"/>
  <c r="H1502" s="1"/>
  <c r="E1501"/>
  <c r="H1501" s="1"/>
  <c r="E1500"/>
  <c r="H1500" s="1"/>
  <c r="E1499"/>
  <c r="H1499" s="1"/>
  <c r="E1498"/>
  <c r="H1498" s="1"/>
  <c r="E1497"/>
  <c r="H1497" s="1"/>
  <c r="E1496"/>
  <c r="H1496" s="1"/>
  <c r="E1495"/>
  <c r="H1495" s="1"/>
  <c r="E1494"/>
  <c r="H1494" s="1"/>
  <c r="E1493"/>
  <c r="H1493" s="1"/>
  <c r="E1492"/>
  <c r="H1492" s="1"/>
  <c r="E1491"/>
  <c r="H1491" s="1"/>
  <c r="E1490"/>
  <c r="H1490" s="1"/>
  <c r="E1489"/>
  <c r="H1489" s="1"/>
  <c r="E1488"/>
  <c r="H1488" s="1"/>
  <c r="E1487"/>
  <c r="H1487" s="1"/>
  <c r="E1486"/>
  <c r="H1486" s="1"/>
  <c r="E1485"/>
  <c r="H1485" s="1"/>
  <c r="E1484"/>
  <c r="H1484" s="1"/>
  <c r="E1483"/>
  <c r="H1483" s="1"/>
  <c r="E1482"/>
  <c r="H1482" s="1"/>
  <c r="E1481"/>
  <c r="H1481" s="1"/>
  <c r="E1480"/>
  <c r="H1480" s="1"/>
  <c r="E1479"/>
  <c r="H1479" s="1"/>
  <c r="E1478"/>
  <c r="H1478" s="1"/>
  <c r="E1476"/>
  <c r="H1476" s="1"/>
  <c r="E1475"/>
  <c r="H1475" s="1"/>
  <c r="E1474"/>
  <c r="H1474" s="1"/>
  <c r="E1473"/>
  <c r="H1473" s="1"/>
  <c r="E1472"/>
  <c r="H1472" s="1"/>
  <c r="E1471"/>
  <c r="H1471" s="1"/>
  <c r="E1470"/>
  <c r="H1470" s="1"/>
  <c r="E1469"/>
  <c r="H1469" s="1"/>
  <c r="E1468"/>
  <c r="H1468" s="1"/>
  <c r="E1467"/>
  <c r="H1467" s="1"/>
  <c r="E1466"/>
  <c r="H1466" s="1"/>
  <c r="E1465"/>
  <c r="H1465" s="1"/>
  <c r="E1464"/>
  <c r="H1464" s="1"/>
  <c r="E1463"/>
  <c r="H1463" s="1"/>
  <c r="E1462"/>
  <c r="H1462" s="1"/>
  <c r="E1461"/>
  <c r="H1461" s="1"/>
  <c r="E1460"/>
  <c r="H1460" s="1"/>
  <c r="E1459"/>
  <c r="H1459" s="1"/>
  <c r="E1458"/>
  <c r="H1458" s="1"/>
  <c r="E1457"/>
  <c r="H1457" s="1"/>
  <c r="E1456"/>
  <c r="H1456" s="1"/>
  <c r="E1455"/>
  <c r="H1455" s="1"/>
  <c r="E1454"/>
  <c r="H1454" s="1"/>
  <c r="E1453"/>
  <c r="H1453" s="1"/>
  <c r="E1452"/>
  <c r="H1452" s="1"/>
  <c r="E1451"/>
  <c r="H1451" s="1"/>
  <c r="E1450"/>
  <c r="H1450" s="1"/>
  <c r="E1449"/>
  <c r="H1449" s="1"/>
  <c r="E1448"/>
  <c r="H1448" s="1"/>
  <c r="E1447"/>
  <c r="H1447" s="1"/>
  <c r="E1446"/>
  <c r="H1446" s="1"/>
  <c r="E1445"/>
  <c r="H1445" s="1"/>
  <c r="E1444"/>
  <c r="H1444" s="1"/>
  <c r="E1443"/>
  <c r="H1443" s="1"/>
  <c r="E1442"/>
  <c r="H1442" s="1"/>
  <c r="E1441"/>
  <c r="H1441" s="1"/>
  <c r="E1440"/>
  <c r="H1440" s="1"/>
  <c r="E1439"/>
  <c r="H1439" s="1"/>
  <c r="E1438"/>
  <c r="H1438" s="1"/>
  <c r="E1437"/>
  <c r="H1437" s="1"/>
  <c r="E1435"/>
  <c r="H1435" s="1"/>
  <c r="E1434"/>
  <c r="H1434" s="1"/>
  <c r="E1433"/>
  <c r="H1433" s="1"/>
  <c r="E1432"/>
  <c r="H1432" s="1"/>
  <c r="E1431"/>
  <c r="H1431" s="1"/>
  <c r="E1430"/>
  <c r="H1430" s="1"/>
  <c r="E1429"/>
  <c r="H1429" s="1"/>
  <c r="E1428"/>
  <c r="H1428" s="1"/>
  <c r="E1427"/>
  <c r="H1427" s="1"/>
  <c r="E1426"/>
  <c r="H1426" s="1"/>
  <c r="E1425"/>
  <c r="H1425" s="1"/>
  <c r="E1424"/>
  <c r="H1424" s="1"/>
  <c r="E1423"/>
  <c r="H1423" s="1"/>
  <c r="E1422"/>
  <c r="H1422" s="1"/>
  <c r="E1421"/>
  <c r="H1421" s="1"/>
  <c r="E1420"/>
  <c r="H1420" s="1"/>
  <c r="E1419"/>
  <c r="H1419" s="1"/>
  <c r="E1418"/>
  <c r="H1418" s="1"/>
  <c r="E1417"/>
  <c r="H1417" s="1"/>
  <c r="E1416"/>
  <c r="H1416" s="1"/>
  <c r="E1415"/>
  <c r="H1415" s="1"/>
  <c r="E1414"/>
  <c r="H1414" s="1"/>
  <c r="E1413"/>
  <c r="H1413" s="1"/>
  <c r="E1412"/>
  <c r="H1412" s="1"/>
  <c r="E1411"/>
  <c r="H1411" s="1"/>
  <c r="E1410"/>
  <c r="H1410" s="1"/>
  <c r="E1409"/>
  <c r="H1409" s="1"/>
  <c r="E1408"/>
  <c r="H1408" s="1"/>
  <c r="E1407"/>
  <c r="H1407" s="1"/>
  <c r="E1406"/>
  <c r="H1406" s="1"/>
  <c r="E1405"/>
  <c r="H1405" s="1"/>
  <c r="E1404"/>
  <c r="H1404" s="1"/>
  <c r="E1403"/>
  <c r="H1403" s="1"/>
  <c r="E1402"/>
  <c r="H1402" s="1"/>
  <c r="E1401"/>
  <c r="H1401" s="1"/>
  <c r="E1400"/>
  <c r="H1400" s="1"/>
  <c r="E1399"/>
  <c r="H1399" s="1"/>
  <c r="E1398"/>
  <c r="H1398" s="1"/>
  <c r="E1397"/>
  <c r="H1397" s="1"/>
  <c r="E1396"/>
  <c r="H1396" s="1"/>
  <c r="E1394"/>
  <c r="H1394" s="1"/>
  <c r="E1393"/>
  <c r="H1393" s="1"/>
  <c r="E1392"/>
  <c r="H1392" s="1"/>
  <c r="E1391"/>
  <c r="H1391" s="1"/>
  <c r="E1390"/>
  <c r="H1390" s="1"/>
  <c r="E1389"/>
  <c r="H1389" s="1"/>
  <c r="E1388"/>
  <c r="H1388" s="1"/>
  <c r="E1387"/>
  <c r="H1387" s="1"/>
  <c r="E1386"/>
  <c r="H1386" s="1"/>
  <c r="E1385"/>
  <c r="H1385" s="1"/>
  <c r="E1384"/>
  <c r="H1384" s="1"/>
  <c r="E1383"/>
  <c r="H1383" s="1"/>
  <c r="E1382"/>
  <c r="H1382" s="1"/>
  <c r="E1381"/>
  <c r="H1381" s="1"/>
  <c r="E1380"/>
  <c r="H1380" s="1"/>
  <c r="E1379"/>
  <c r="H1379" s="1"/>
  <c r="E1378"/>
  <c r="H1378" s="1"/>
  <c r="E1377"/>
  <c r="H1377" s="1"/>
  <c r="E1376"/>
  <c r="H1376" s="1"/>
  <c r="E1375"/>
  <c r="H1375" s="1"/>
  <c r="E1374"/>
  <c r="H1374" s="1"/>
  <c r="E1373"/>
  <c r="H1373" s="1"/>
  <c r="E1372"/>
  <c r="H1372" s="1"/>
  <c r="E1371"/>
  <c r="H1371" s="1"/>
  <c r="E1370"/>
  <c r="H1370" s="1"/>
  <c r="E1369"/>
  <c r="H1369" s="1"/>
  <c r="E1368"/>
  <c r="H1368" s="1"/>
  <c r="E1367"/>
  <c r="H1367" s="1"/>
  <c r="E1366"/>
  <c r="H1366" s="1"/>
  <c r="E1365"/>
  <c r="H1365" s="1"/>
  <c r="E1364"/>
  <c r="H1364" s="1"/>
  <c r="E1363"/>
  <c r="H1363" s="1"/>
  <c r="E1362"/>
  <c r="H1362" s="1"/>
  <c r="E1361"/>
  <c r="H1361" s="1"/>
  <c r="E1360"/>
  <c r="H1360" s="1"/>
  <c r="E1359"/>
  <c r="H1359" s="1"/>
  <c r="E1358"/>
  <c r="H1358" s="1"/>
  <c r="E1357"/>
  <c r="H1357" s="1"/>
  <c r="E1356"/>
  <c r="H1356" s="1"/>
  <c r="E1355"/>
  <c r="H1355" s="1"/>
  <c r="E1353"/>
  <c r="H1353" s="1"/>
  <c r="E1352"/>
  <c r="H1352" s="1"/>
  <c r="E1351"/>
  <c r="H1351" s="1"/>
  <c r="E1350"/>
  <c r="H1350" s="1"/>
  <c r="E1349"/>
  <c r="H1349" s="1"/>
  <c r="E1348"/>
  <c r="H1348" s="1"/>
  <c r="E1347"/>
  <c r="H1347" s="1"/>
  <c r="E1346"/>
  <c r="H1346" s="1"/>
  <c r="E1345"/>
  <c r="H1345" s="1"/>
  <c r="E1344"/>
  <c r="H1344" s="1"/>
  <c r="E1343"/>
  <c r="H1343" s="1"/>
  <c r="E1342"/>
  <c r="H1342" s="1"/>
  <c r="E1341"/>
  <c r="H1341" s="1"/>
  <c r="E1340"/>
  <c r="H1340" s="1"/>
  <c r="E1339"/>
  <c r="H1339" s="1"/>
  <c r="E1338"/>
  <c r="H1338" s="1"/>
  <c r="E1337"/>
  <c r="H1337" s="1"/>
  <c r="E1336"/>
  <c r="H1336" s="1"/>
  <c r="E1335"/>
  <c r="H1335" s="1"/>
  <c r="E1334"/>
  <c r="H1334" s="1"/>
  <c r="E1333"/>
  <c r="H1333" s="1"/>
  <c r="E1332"/>
  <c r="H1332" s="1"/>
  <c r="E1331"/>
  <c r="H1331" s="1"/>
  <c r="E1330"/>
  <c r="H1330" s="1"/>
  <c r="E1329"/>
  <c r="H1329" s="1"/>
  <c r="E1328"/>
  <c r="H1328" s="1"/>
  <c r="E1327"/>
  <c r="H1327" s="1"/>
  <c r="E1326"/>
  <c r="H1326" s="1"/>
  <c r="E1325"/>
  <c r="H1325" s="1"/>
  <c r="E1324"/>
  <c r="H1324" s="1"/>
  <c r="E1323"/>
  <c r="H1323" s="1"/>
  <c r="E1322"/>
  <c r="H1322" s="1"/>
  <c r="E1321"/>
  <c r="H1321" s="1"/>
  <c r="E1320"/>
  <c r="H1320" s="1"/>
  <c r="E1319"/>
  <c r="H1319" s="1"/>
  <c r="E1318"/>
  <c r="H1318" s="1"/>
  <c r="E1317"/>
  <c r="H1317" s="1"/>
  <c r="E1316"/>
  <c r="H1316" s="1"/>
  <c r="E1315"/>
  <c r="H1315" s="1"/>
  <c r="E1314"/>
  <c r="H1314" s="1"/>
  <c r="E1312"/>
  <c r="H1312" s="1"/>
  <c r="E1311"/>
  <c r="H1311" s="1"/>
  <c r="E1310"/>
  <c r="H1310" s="1"/>
  <c r="E1309"/>
  <c r="H1309" s="1"/>
  <c r="E1308"/>
  <c r="H1308" s="1"/>
  <c r="E1307"/>
  <c r="H1307" s="1"/>
  <c r="E1306"/>
  <c r="H1306" s="1"/>
  <c r="E1305"/>
  <c r="H1305" s="1"/>
  <c r="E1304"/>
  <c r="H1304" s="1"/>
  <c r="E1303"/>
  <c r="H1303" s="1"/>
  <c r="E1302"/>
  <c r="H1302" s="1"/>
  <c r="E1301"/>
  <c r="H1301" s="1"/>
  <c r="E1300"/>
  <c r="H1300" s="1"/>
  <c r="E1299"/>
  <c r="H1299" s="1"/>
  <c r="E1298"/>
  <c r="H1298" s="1"/>
  <c r="E1297"/>
  <c r="H1297" s="1"/>
  <c r="E1296"/>
  <c r="H1296" s="1"/>
  <c r="E1295"/>
  <c r="H1295" s="1"/>
  <c r="E1294"/>
  <c r="H1294" s="1"/>
  <c r="E1293"/>
  <c r="H1293" s="1"/>
  <c r="E1292"/>
  <c r="H1292" s="1"/>
  <c r="E1291"/>
  <c r="H1291" s="1"/>
  <c r="E1290"/>
  <c r="H1290" s="1"/>
  <c r="E1289"/>
  <c r="H1289" s="1"/>
  <c r="E1288"/>
  <c r="H1288" s="1"/>
  <c r="E1287"/>
  <c r="H1287" s="1"/>
  <c r="E1286"/>
  <c r="H1286" s="1"/>
  <c r="E1285"/>
  <c r="H1285" s="1"/>
  <c r="E1284"/>
  <c r="H1284" s="1"/>
  <c r="E1283"/>
  <c r="H1283" s="1"/>
  <c r="E1282"/>
  <c r="H1282" s="1"/>
  <c r="E1281"/>
  <c r="H1281" s="1"/>
  <c r="E1280"/>
  <c r="H1280" s="1"/>
  <c r="E1279"/>
  <c r="H1279" s="1"/>
  <c r="E1278"/>
  <c r="H1278" s="1"/>
  <c r="E1277"/>
  <c r="H1277" s="1"/>
  <c r="E1276"/>
  <c r="H1276" s="1"/>
  <c r="E1275"/>
  <c r="H1275" s="1"/>
  <c r="E1274"/>
  <c r="H1274" s="1"/>
  <c r="E1273"/>
  <c r="H1273" s="1"/>
  <c r="E1271"/>
  <c r="H1271" s="1"/>
  <c r="E1270"/>
  <c r="H1270" s="1"/>
  <c r="E1269"/>
  <c r="H1269" s="1"/>
  <c r="E1268"/>
  <c r="H1268" s="1"/>
  <c r="E1267"/>
  <c r="H1267" s="1"/>
  <c r="E1266"/>
  <c r="H1266" s="1"/>
  <c r="E1265"/>
  <c r="H1265" s="1"/>
  <c r="E1264"/>
  <c r="H1264" s="1"/>
  <c r="E1263"/>
  <c r="H1263" s="1"/>
  <c r="E1262"/>
  <c r="H1262" s="1"/>
  <c r="E1261"/>
  <c r="H1261" s="1"/>
  <c r="E1260"/>
  <c r="H1260" s="1"/>
  <c r="E1259"/>
  <c r="H1259" s="1"/>
  <c r="E1258"/>
  <c r="H1258" s="1"/>
  <c r="E1257"/>
  <c r="H1257" s="1"/>
  <c r="E1256"/>
  <c r="H1256" s="1"/>
  <c r="E1255"/>
  <c r="H1255" s="1"/>
  <c r="E1254"/>
  <c r="H1254" s="1"/>
  <c r="E1253"/>
  <c r="H1253" s="1"/>
  <c r="E1252"/>
  <c r="H1252" s="1"/>
  <c r="E1251"/>
  <c r="H1251" s="1"/>
  <c r="E1250"/>
  <c r="H1250" s="1"/>
  <c r="E1249"/>
  <c r="H1249" s="1"/>
  <c r="E1248"/>
  <c r="H1248" s="1"/>
  <c r="E1247"/>
  <c r="H1247" s="1"/>
  <c r="E1246"/>
  <c r="H1246" s="1"/>
  <c r="E1245"/>
  <c r="H1245" s="1"/>
  <c r="E1244"/>
  <c r="H1244" s="1"/>
  <c r="E1243"/>
  <c r="H1243" s="1"/>
  <c r="E1242"/>
  <c r="H1242" s="1"/>
  <c r="E1241"/>
  <c r="H1241" s="1"/>
  <c r="E1240"/>
  <c r="H1240" s="1"/>
  <c r="E1239"/>
  <c r="H1239" s="1"/>
  <c r="E1238"/>
  <c r="H1238" s="1"/>
  <c r="E1237"/>
  <c r="H1237" s="1"/>
  <c r="E1236"/>
  <c r="H1236" s="1"/>
  <c r="E1235"/>
  <c r="H1235" s="1"/>
  <c r="E1234"/>
  <c r="H1234" s="1"/>
  <c r="E1233"/>
  <c r="H1233" s="1"/>
  <c r="E1232"/>
  <c r="H1232" s="1"/>
  <c r="E1230"/>
  <c r="H1230" s="1"/>
  <c r="E1229"/>
  <c r="H1229" s="1"/>
  <c r="E1228"/>
  <c r="H1228" s="1"/>
  <c r="E1227"/>
  <c r="H1227" s="1"/>
  <c r="E1226"/>
  <c r="H1226" s="1"/>
  <c r="E1225"/>
  <c r="H1225" s="1"/>
  <c r="E1224"/>
  <c r="H1224" s="1"/>
  <c r="E1223"/>
  <c r="H1223" s="1"/>
  <c r="E1222"/>
  <c r="H1222" s="1"/>
  <c r="E1221"/>
  <c r="H1221" s="1"/>
  <c r="E1220"/>
  <c r="H1220" s="1"/>
  <c r="E1219"/>
  <c r="H1219" s="1"/>
  <c r="E1218"/>
  <c r="H1218" s="1"/>
  <c r="E1217"/>
  <c r="H1217" s="1"/>
  <c r="E1216"/>
  <c r="H1216" s="1"/>
  <c r="E1215"/>
  <c r="H1215" s="1"/>
  <c r="E1214"/>
  <c r="H1214" s="1"/>
  <c r="E1213"/>
  <c r="H1213" s="1"/>
  <c r="E1212"/>
  <c r="H1212" s="1"/>
  <c r="E1211"/>
  <c r="H1211" s="1"/>
  <c r="E1210"/>
  <c r="H1210" s="1"/>
  <c r="E1209"/>
  <c r="H1209" s="1"/>
  <c r="E1208"/>
  <c r="H1208" s="1"/>
  <c r="E1207"/>
  <c r="H1207" s="1"/>
  <c r="E1206"/>
  <c r="H1206" s="1"/>
  <c r="E1205"/>
  <c r="H1205" s="1"/>
  <c r="E1204"/>
  <c r="H1204" s="1"/>
  <c r="E1203"/>
  <c r="H1203" s="1"/>
  <c r="E1202"/>
  <c r="H1202" s="1"/>
  <c r="E1201"/>
  <c r="H1201" s="1"/>
  <c r="E1200"/>
  <c r="H1200" s="1"/>
  <c r="E1199"/>
  <c r="H1199" s="1"/>
  <c r="E1198"/>
  <c r="H1198" s="1"/>
  <c r="E1197"/>
  <c r="H1197" s="1"/>
  <c r="E1196"/>
  <c r="H1196" s="1"/>
  <c r="E1195"/>
  <c r="H1195" s="1"/>
  <c r="E1194"/>
  <c r="H1194" s="1"/>
  <c r="E1193"/>
  <c r="H1193" s="1"/>
  <c r="E1192"/>
  <c r="H1192" s="1"/>
  <c r="E1191"/>
  <c r="H1191" s="1"/>
  <c r="E1189"/>
  <c r="H1189" s="1"/>
  <c r="E1188"/>
  <c r="H1188" s="1"/>
  <c r="E1187"/>
  <c r="H1187" s="1"/>
  <c r="E1186"/>
  <c r="H1186" s="1"/>
  <c r="E1185"/>
  <c r="H1185" s="1"/>
  <c r="E1184"/>
  <c r="H1184" s="1"/>
  <c r="E1183"/>
  <c r="H1183" s="1"/>
  <c r="E1182"/>
  <c r="H1182" s="1"/>
  <c r="E1181"/>
  <c r="H1181" s="1"/>
  <c r="E1180"/>
  <c r="H1180" s="1"/>
  <c r="E1179"/>
  <c r="H1179" s="1"/>
  <c r="E1178"/>
  <c r="H1178" s="1"/>
  <c r="E1177"/>
  <c r="H1177" s="1"/>
  <c r="E1176"/>
  <c r="H1176" s="1"/>
  <c r="E1175"/>
  <c r="H1175" s="1"/>
  <c r="E1174"/>
  <c r="H1174" s="1"/>
  <c r="E1173"/>
  <c r="H1173" s="1"/>
  <c r="E1172"/>
  <c r="H1172" s="1"/>
  <c r="E1171"/>
  <c r="H1171" s="1"/>
  <c r="E1170"/>
  <c r="H1170" s="1"/>
  <c r="E1169"/>
  <c r="H1169" s="1"/>
  <c r="E1168"/>
  <c r="H1168" s="1"/>
  <c r="E1167"/>
  <c r="H1167" s="1"/>
  <c r="E1166"/>
  <c r="H1166" s="1"/>
  <c r="E1165"/>
  <c r="H1165" s="1"/>
  <c r="E1164"/>
  <c r="H1164" s="1"/>
  <c r="E1163"/>
  <c r="H1163" s="1"/>
  <c r="E1162"/>
  <c r="H1162" s="1"/>
  <c r="E1161"/>
  <c r="H1161" s="1"/>
  <c r="E1160"/>
  <c r="H1160" s="1"/>
  <c r="E1159"/>
  <c r="H1159" s="1"/>
  <c r="E1158"/>
  <c r="H1158" s="1"/>
  <c r="E1157"/>
  <c r="H1157" s="1"/>
  <c r="E1156"/>
  <c r="H1156" s="1"/>
  <c r="E1155"/>
  <c r="H1155" s="1"/>
  <c r="E1154"/>
  <c r="H1154" s="1"/>
  <c r="E1153"/>
  <c r="H1153" s="1"/>
  <c r="E1152"/>
  <c r="H1152" s="1"/>
  <c r="E1151"/>
  <c r="H1151" s="1"/>
  <c r="E1150"/>
  <c r="H1150" s="1"/>
  <c r="E1148"/>
  <c r="H1148" s="1"/>
  <c r="E1147"/>
  <c r="H1147" s="1"/>
  <c r="E1146"/>
  <c r="H1146" s="1"/>
  <c r="E1145"/>
  <c r="H1145" s="1"/>
  <c r="E1144"/>
  <c r="H1144" s="1"/>
  <c r="E1143"/>
  <c r="H1143" s="1"/>
  <c r="E1142"/>
  <c r="H1142" s="1"/>
  <c r="E1141"/>
  <c r="H1141" s="1"/>
  <c r="E1140"/>
  <c r="H1140" s="1"/>
  <c r="E1139"/>
  <c r="H1139" s="1"/>
  <c r="E1138"/>
  <c r="H1138" s="1"/>
  <c r="E1137"/>
  <c r="H1137" s="1"/>
  <c r="E1136"/>
  <c r="H1136" s="1"/>
  <c r="E1135"/>
  <c r="H1135" s="1"/>
  <c r="E1134"/>
  <c r="H1134" s="1"/>
  <c r="E1133"/>
  <c r="H1133" s="1"/>
  <c r="E1132"/>
  <c r="H1132" s="1"/>
  <c r="E1131"/>
  <c r="H1131" s="1"/>
  <c r="E1130"/>
  <c r="H1130" s="1"/>
  <c r="E1129"/>
  <c r="H1129" s="1"/>
  <c r="E1128"/>
  <c r="H1128" s="1"/>
  <c r="E1127"/>
  <c r="H1127" s="1"/>
  <c r="E1126"/>
  <c r="H1126" s="1"/>
  <c r="E1125"/>
  <c r="H1125" s="1"/>
  <c r="E1124"/>
  <c r="H1124" s="1"/>
  <c r="E1123"/>
  <c r="H1123" s="1"/>
  <c r="E1122"/>
  <c r="H1122" s="1"/>
  <c r="E1121"/>
  <c r="H1121" s="1"/>
  <c r="E1120"/>
  <c r="H1120" s="1"/>
  <c r="E1119"/>
  <c r="H1119" s="1"/>
  <c r="E1118"/>
  <c r="H1118" s="1"/>
  <c r="E1117"/>
  <c r="H1117" s="1"/>
  <c r="E1116"/>
  <c r="H1116" s="1"/>
  <c r="E1115"/>
  <c r="H1115" s="1"/>
  <c r="E1114"/>
  <c r="H1114" s="1"/>
  <c r="E1113"/>
  <c r="H1113" s="1"/>
  <c r="E1112"/>
  <c r="H1112" s="1"/>
  <c r="E1111"/>
  <c r="H1111" s="1"/>
  <c r="E1110"/>
  <c r="H1110" s="1"/>
  <c r="E1109"/>
  <c r="H1109" s="1"/>
  <c r="E270" i="6"/>
  <c r="E266"/>
  <c r="E265"/>
  <c r="E264"/>
  <c r="E263"/>
  <c r="E261"/>
  <c r="E260"/>
  <c r="E259"/>
  <c r="E258"/>
  <c r="E257"/>
  <c r="E256"/>
  <c r="E255"/>
  <c r="E254"/>
  <c r="E252"/>
  <c r="E251"/>
  <c r="E250"/>
  <c r="E249"/>
  <c r="E248"/>
  <c r="E247"/>
  <c r="E246"/>
  <c r="E245"/>
  <c r="E1107" i="2"/>
  <c r="H1107" s="1"/>
  <c r="E1106"/>
  <c r="H1106" s="1"/>
  <c r="E1105"/>
  <c r="H1105" s="1"/>
  <c r="E1104"/>
  <c r="H1104" s="1"/>
  <c r="E1103"/>
  <c r="H1103" s="1"/>
  <c r="E1102"/>
  <c r="H1102" s="1"/>
  <c r="E1101"/>
  <c r="H1101" s="1"/>
  <c r="E1100"/>
  <c r="H1100" s="1"/>
  <c r="E1099"/>
  <c r="H1099" s="1"/>
  <c r="E1098"/>
  <c r="H1098" s="1"/>
  <c r="E1097"/>
  <c r="H1097" s="1"/>
  <c r="E1096"/>
  <c r="H1096" s="1"/>
  <c r="E1095"/>
  <c r="H1095" s="1"/>
  <c r="E1094"/>
  <c r="H1094" s="1"/>
  <c r="E1093"/>
  <c r="H1093" s="1"/>
  <c r="E1092"/>
  <c r="H1092" s="1"/>
  <c r="E1091"/>
  <c r="H1091" s="1"/>
  <c r="E1090"/>
  <c r="H1090" s="1"/>
  <c r="E1089"/>
  <c r="H1089" s="1"/>
  <c r="E1088"/>
  <c r="H1088" s="1"/>
  <c r="E1087"/>
  <c r="H1087" s="1"/>
  <c r="E1086"/>
  <c r="H1086" s="1"/>
  <c r="E1085"/>
  <c r="H1085" s="1"/>
  <c r="E1084"/>
  <c r="H1084" s="1"/>
  <c r="E1083"/>
  <c r="H1083" s="1"/>
  <c r="E1082"/>
  <c r="H1082" s="1"/>
  <c r="E1081"/>
  <c r="H1081" s="1"/>
  <c r="E1080"/>
  <c r="H1080" s="1"/>
  <c r="E1079"/>
  <c r="H1079" s="1"/>
  <c r="E1078"/>
  <c r="H1078" s="1"/>
  <c r="E1077"/>
  <c r="H1077" s="1"/>
  <c r="E1076"/>
  <c r="H1076" s="1"/>
  <c r="E1075"/>
  <c r="H1075" s="1"/>
  <c r="E1074"/>
  <c r="H1074" s="1"/>
  <c r="E1073"/>
  <c r="H1073" s="1"/>
  <c r="E1072"/>
  <c r="H1072" s="1"/>
  <c r="E1071"/>
  <c r="H1071" s="1"/>
  <c r="E1070"/>
  <c r="H1070" s="1"/>
  <c r="E1069"/>
  <c r="H1069" s="1"/>
  <c r="E1068"/>
  <c r="H1068" s="1"/>
  <c r="E1066"/>
  <c r="H1066" s="1"/>
  <c r="E1065"/>
  <c r="H1065" s="1"/>
  <c r="E1064"/>
  <c r="H1064" s="1"/>
  <c r="E1063"/>
  <c r="H1063" s="1"/>
  <c r="E1062"/>
  <c r="H1062" s="1"/>
  <c r="E1061"/>
  <c r="H1061" s="1"/>
  <c r="E1060"/>
  <c r="H1060" s="1"/>
  <c r="E1059"/>
  <c r="H1059" s="1"/>
  <c r="E1058"/>
  <c r="H1058" s="1"/>
  <c r="E1057"/>
  <c r="H1057" s="1"/>
  <c r="E1056"/>
  <c r="H1056" s="1"/>
  <c r="E1055"/>
  <c r="H1055" s="1"/>
  <c r="E1054"/>
  <c r="H1054" s="1"/>
  <c r="E1053"/>
  <c r="H1053" s="1"/>
  <c r="E1052"/>
  <c r="H1052" s="1"/>
  <c r="E1051"/>
  <c r="H1051" s="1"/>
  <c r="E1050"/>
  <c r="H1050" s="1"/>
  <c r="E1049"/>
  <c r="H1049" s="1"/>
  <c r="E1048"/>
  <c r="H1048" s="1"/>
  <c r="E1047"/>
  <c r="H1047" s="1"/>
  <c r="E1046"/>
  <c r="H1046" s="1"/>
  <c r="E1045"/>
  <c r="H1045" s="1"/>
  <c r="E1044"/>
  <c r="H1044" s="1"/>
  <c r="E1043"/>
  <c r="H1043" s="1"/>
  <c r="E1042"/>
  <c r="H1042" s="1"/>
  <c r="E1041"/>
  <c r="H1041" s="1"/>
  <c r="E1040"/>
  <c r="H1040" s="1"/>
  <c r="E1039"/>
  <c r="H1039" s="1"/>
  <c r="E1038"/>
  <c r="H1038" s="1"/>
  <c r="E1037"/>
  <c r="H1037" s="1"/>
  <c r="E1036"/>
  <c r="H1036" s="1"/>
  <c r="E1035"/>
  <c r="H1035" s="1"/>
  <c r="E1034"/>
  <c r="H1034" s="1"/>
  <c r="E1033"/>
  <c r="H1033" s="1"/>
  <c r="E1032"/>
  <c r="H1032" s="1"/>
  <c r="E1031"/>
  <c r="H1031" s="1"/>
  <c r="E1030"/>
  <c r="H1030" s="1"/>
  <c r="E1029"/>
  <c r="H1029" s="1"/>
  <c r="E1028"/>
  <c r="H1028" s="1"/>
  <c r="E1027"/>
  <c r="H1027" s="1"/>
  <c r="E1025"/>
  <c r="H1025" s="1"/>
  <c r="E1024"/>
  <c r="H1024" s="1"/>
  <c r="E1023"/>
  <c r="H1023" s="1"/>
  <c r="E1022"/>
  <c r="H1022" s="1"/>
  <c r="E1021"/>
  <c r="H1021" s="1"/>
  <c r="E1020"/>
  <c r="H1020" s="1"/>
  <c r="E1019"/>
  <c r="H1019" s="1"/>
  <c r="E1018"/>
  <c r="H1018" s="1"/>
  <c r="E1017"/>
  <c r="H1017" s="1"/>
  <c r="E1016"/>
  <c r="H1016" s="1"/>
  <c r="E1015"/>
  <c r="H1015" s="1"/>
  <c r="E1014"/>
  <c r="H1014" s="1"/>
  <c r="E1013"/>
  <c r="H1013" s="1"/>
  <c r="E1012"/>
  <c r="H1012" s="1"/>
  <c r="E1011"/>
  <c r="H1011" s="1"/>
  <c r="E1010"/>
  <c r="H1010" s="1"/>
  <c r="E1009"/>
  <c r="H1009" s="1"/>
  <c r="E1008"/>
  <c r="H1008" s="1"/>
  <c r="E1007"/>
  <c r="H1007" s="1"/>
  <c r="E1006"/>
  <c r="H1006" s="1"/>
  <c r="E1005"/>
  <c r="H1005" s="1"/>
  <c r="E1004"/>
  <c r="H1004" s="1"/>
  <c r="E1003"/>
  <c r="H1003" s="1"/>
  <c r="E1002"/>
  <c r="H1002" s="1"/>
  <c r="E1001"/>
  <c r="H1001" s="1"/>
  <c r="E1000"/>
  <c r="H1000" s="1"/>
  <c r="E999"/>
  <c r="H999" s="1"/>
  <c r="E998"/>
  <c r="H998" s="1"/>
  <c r="E997"/>
  <c r="H997" s="1"/>
  <c r="E996"/>
  <c r="H996" s="1"/>
  <c r="E995"/>
  <c r="H995" s="1"/>
  <c r="E994"/>
  <c r="H994" s="1"/>
  <c r="E993"/>
  <c r="H993" s="1"/>
  <c r="E992"/>
  <c r="H992" s="1"/>
  <c r="E991"/>
  <c r="H991" s="1"/>
  <c r="E990"/>
  <c r="H990" s="1"/>
  <c r="E989"/>
  <c r="H989" s="1"/>
  <c r="E988"/>
  <c r="H988" s="1"/>
  <c r="E987"/>
  <c r="H987" s="1"/>
  <c r="E986"/>
  <c r="H986" s="1"/>
  <c r="E984"/>
  <c r="H984" s="1"/>
  <c r="E983"/>
  <c r="H983" s="1"/>
  <c r="E982"/>
  <c r="H982" s="1"/>
  <c r="E981"/>
  <c r="H981" s="1"/>
  <c r="E980"/>
  <c r="H980" s="1"/>
  <c r="E979"/>
  <c r="H979" s="1"/>
  <c r="E978"/>
  <c r="H978" s="1"/>
  <c r="E977"/>
  <c r="H977" s="1"/>
  <c r="E976"/>
  <c r="H976" s="1"/>
  <c r="E975"/>
  <c r="H975" s="1"/>
  <c r="E974"/>
  <c r="H974" s="1"/>
  <c r="E973"/>
  <c r="H973" s="1"/>
  <c r="E972"/>
  <c r="H972" s="1"/>
  <c r="E971"/>
  <c r="H971" s="1"/>
  <c r="E970"/>
  <c r="H970" s="1"/>
  <c r="E969"/>
  <c r="H969" s="1"/>
  <c r="E968"/>
  <c r="H968" s="1"/>
  <c r="E967"/>
  <c r="H967" s="1"/>
  <c r="E966"/>
  <c r="H966" s="1"/>
  <c r="E965"/>
  <c r="H965" s="1"/>
  <c r="E964"/>
  <c r="H964" s="1"/>
  <c r="E963"/>
  <c r="H963" s="1"/>
  <c r="E962"/>
  <c r="H962" s="1"/>
  <c r="E961"/>
  <c r="H961" s="1"/>
  <c r="E960"/>
  <c r="H960" s="1"/>
  <c r="E959"/>
  <c r="H959" s="1"/>
  <c r="E958"/>
  <c r="H958" s="1"/>
  <c r="E957"/>
  <c r="H957" s="1"/>
  <c r="E956"/>
  <c r="H956" s="1"/>
  <c r="E955"/>
  <c r="H955" s="1"/>
  <c r="E954"/>
  <c r="H954" s="1"/>
  <c r="E953"/>
  <c r="H953" s="1"/>
  <c r="E952"/>
  <c r="H952" s="1"/>
  <c r="E951"/>
  <c r="H951" s="1"/>
  <c r="E950"/>
  <c r="H950" s="1"/>
  <c r="E949"/>
  <c r="H949" s="1"/>
  <c r="E948"/>
  <c r="H948" s="1"/>
  <c r="E947"/>
  <c r="H947" s="1"/>
  <c r="E946"/>
  <c r="H946" s="1"/>
  <c r="E945"/>
  <c r="H945" s="1"/>
  <c r="E943"/>
  <c r="H943" s="1"/>
  <c r="E942"/>
  <c r="H942" s="1"/>
  <c r="E941"/>
  <c r="H941" s="1"/>
  <c r="E940"/>
  <c r="H940" s="1"/>
  <c r="E939"/>
  <c r="H939" s="1"/>
  <c r="E938"/>
  <c r="H938" s="1"/>
  <c r="E937"/>
  <c r="H937" s="1"/>
  <c r="E936"/>
  <c r="H936" s="1"/>
  <c r="E935"/>
  <c r="H935" s="1"/>
  <c r="E934"/>
  <c r="H934" s="1"/>
  <c r="E933"/>
  <c r="H933" s="1"/>
  <c r="E932"/>
  <c r="H932" s="1"/>
  <c r="E931"/>
  <c r="H931" s="1"/>
  <c r="E930"/>
  <c r="H930" s="1"/>
  <c r="E929"/>
  <c r="H929" s="1"/>
  <c r="E928"/>
  <c r="H928" s="1"/>
  <c r="E927"/>
  <c r="H927" s="1"/>
  <c r="E926"/>
  <c r="H926" s="1"/>
  <c r="E925"/>
  <c r="H925" s="1"/>
  <c r="E924"/>
  <c r="H924" s="1"/>
  <c r="E923"/>
  <c r="H923" s="1"/>
  <c r="E922"/>
  <c r="H922" s="1"/>
  <c r="E921"/>
  <c r="H921" s="1"/>
  <c r="E920"/>
  <c r="H920" s="1"/>
  <c r="E919"/>
  <c r="H919" s="1"/>
  <c r="E918"/>
  <c r="H918" s="1"/>
  <c r="E917"/>
  <c r="H917" s="1"/>
  <c r="E916"/>
  <c r="H916" s="1"/>
  <c r="E915"/>
  <c r="H915" s="1"/>
  <c r="E914"/>
  <c r="H914" s="1"/>
  <c r="E913"/>
  <c r="H913" s="1"/>
  <c r="E912"/>
  <c r="H912" s="1"/>
  <c r="E911"/>
  <c r="H911" s="1"/>
  <c r="E910"/>
  <c r="H910" s="1"/>
  <c r="E909"/>
  <c r="H909" s="1"/>
  <c r="E908"/>
  <c r="H908" s="1"/>
  <c r="E907"/>
  <c r="H907" s="1"/>
  <c r="E906"/>
  <c r="H906" s="1"/>
  <c r="E905"/>
  <c r="H905" s="1"/>
  <c r="E904"/>
  <c r="H904" s="1"/>
  <c r="E902"/>
  <c r="H902" s="1"/>
  <c r="E901"/>
  <c r="H901" s="1"/>
  <c r="E900"/>
  <c r="H900" s="1"/>
  <c r="E899"/>
  <c r="H899" s="1"/>
  <c r="E898"/>
  <c r="H898" s="1"/>
  <c r="E897"/>
  <c r="H897" s="1"/>
  <c r="E896"/>
  <c r="H896" s="1"/>
  <c r="E895"/>
  <c r="H895" s="1"/>
  <c r="E894"/>
  <c r="H894" s="1"/>
  <c r="E893"/>
  <c r="H893" s="1"/>
  <c r="E892"/>
  <c r="H892" s="1"/>
  <c r="E891"/>
  <c r="H891" s="1"/>
  <c r="E890"/>
  <c r="H890" s="1"/>
  <c r="E889"/>
  <c r="H889" s="1"/>
  <c r="E888"/>
  <c r="H888" s="1"/>
  <c r="E887"/>
  <c r="H887" s="1"/>
  <c r="E886"/>
  <c r="H886" s="1"/>
  <c r="E885"/>
  <c r="H885" s="1"/>
  <c r="E884"/>
  <c r="H884" s="1"/>
  <c r="E883"/>
  <c r="H883" s="1"/>
  <c r="E882"/>
  <c r="H882" s="1"/>
  <c r="E881"/>
  <c r="H881" s="1"/>
  <c r="E880"/>
  <c r="H880" s="1"/>
  <c r="E879"/>
  <c r="H879" s="1"/>
  <c r="E878"/>
  <c r="H878" s="1"/>
  <c r="E877"/>
  <c r="H877" s="1"/>
  <c r="E876"/>
  <c r="H876" s="1"/>
  <c r="E875"/>
  <c r="H875" s="1"/>
  <c r="E874"/>
  <c r="H874" s="1"/>
  <c r="E873"/>
  <c r="H873" s="1"/>
  <c r="E872"/>
  <c r="H872" s="1"/>
  <c r="E871"/>
  <c r="H871" s="1"/>
  <c r="E870"/>
  <c r="H870" s="1"/>
  <c r="E869"/>
  <c r="H869" s="1"/>
  <c r="E868"/>
  <c r="H868" s="1"/>
  <c r="E867"/>
  <c r="H867" s="1"/>
  <c r="E866"/>
  <c r="H866" s="1"/>
  <c r="E865"/>
  <c r="H865" s="1"/>
  <c r="E864"/>
  <c r="H864" s="1"/>
  <c r="E863"/>
  <c r="H863" s="1"/>
  <c r="E861"/>
  <c r="H861" s="1"/>
  <c r="E860"/>
  <c r="H860" s="1"/>
  <c r="E859"/>
  <c r="H859" s="1"/>
  <c r="E858"/>
  <c r="H858" s="1"/>
  <c r="E857"/>
  <c r="H857" s="1"/>
  <c r="E856"/>
  <c r="H856" s="1"/>
  <c r="E855"/>
  <c r="H855" s="1"/>
  <c r="E854"/>
  <c r="H854" s="1"/>
  <c r="E853"/>
  <c r="H853" s="1"/>
  <c r="E852"/>
  <c r="H852" s="1"/>
  <c r="E851"/>
  <c r="H851" s="1"/>
  <c r="E850"/>
  <c r="H850" s="1"/>
  <c r="E849"/>
  <c r="H849" s="1"/>
  <c r="E848"/>
  <c r="H848" s="1"/>
  <c r="E847"/>
  <c r="H847" s="1"/>
  <c r="E846"/>
  <c r="H846" s="1"/>
  <c r="E845"/>
  <c r="H845" s="1"/>
  <c r="E844"/>
  <c r="H844" s="1"/>
  <c r="E843"/>
  <c r="H843" s="1"/>
  <c r="E842"/>
  <c r="H842" s="1"/>
  <c r="E841"/>
  <c r="H841" s="1"/>
  <c r="E840"/>
  <c r="H840" s="1"/>
  <c r="E839"/>
  <c r="H839" s="1"/>
  <c r="E838"/>
  <c r="H838" s="1"/>
  <c r="E837"/>
  <c r="H837" s="1"/>
  <c r="E836"/>
  <c r="H836" s="1"/>
  <c r="E835"/>
  <c r="H835" s="1"/>
  <c r="E834"/>
  <c r="H834" s="1"/>
  <c r="E833"/>
  <c r="H833" s="1"/>
  <c r="E832"/>
  <c r="H832" s="1"/>
  <c r="E831"/>
  <c r="H831" s="1"/>
  <c r="E830"/>
  <c r="H830" s="1"/>
  <c r="E829"/>
  <c r="H829" s="1"/>
  <c r="E828"/>
  <c r="H828" s="1"/>
  <c r="E827"/>
  <c r="H827" s="1"/>
  <c r="E826"/>
  <c r="H826" s="1"/>
  <c r="E825"/>
  <c r="H825" s="1"/>
  <c r="E824"/>
  <c r="H824" s="1"/>
  <c r="E823"/>
  <c r="H823" s="1"/>
  <c r="E822"/>
  <c r="H822" s="1"/>
  <c r="E820"/>
  <c r="H820" s="1"/>
  <c r="E819"/>
  <c r="H819" s="1"/>
  <c r="E818"/>
  <c r="H818" s="1"/>
  <c r="E817"/>
  <c r="H817" s="1"/>
  <c r="E816"/>
  <c r="H816" s="1"/>
  <c r="E815"/>
  <c r="H815" s="1"/>
  <c r="E814"/>
  <c r="H814" s="1"/>
  <c r="E813"/>
  <c r="H813" s="1"/>
  <c r="E812"/>
  <c r="H812" s="1"/>
  <c r="E811"/>
  <c r="H811" s="1"/>
  <c r="E810"/>
  <c r="H810" s="1"/>
  <c r="E809"/>
  <c r="H809" s="1"/>
  <c r="E808"/>
  <c r="H808" s="1"/>
  <c r="E807"/>
  <c r="H807" s="1"/>
  <c r="E806"/>
  <c r="H806" s="1"/>
  <c r="E805"/>
  <c r="H805" s="1"/>
  <c r="E804"/>
  <c r="H804" s="1"/>
  <c r="E803"/>
  <c r="H803" s="1"/>
  <c r="E802"/>
  <c r="H802" s="1"/>
  <c r="E801"/>
  <c r="H801" s="1"/>
  <c r="E800"/>
  <c r="H800" s="1"/>
  <c r="E799"/>
  <c r="H799" s="1"/>
  <c r="E798"/>
  <c r="H798" s="1"/>
  <c r="E797"/>
  <c r="H797" s="1"/>
  <c r="E796"/>
  <c r="H796" s="1"/>
  <c r="E795"/>
  <c r="H795" s="1"/>
  <c r="E794"/>
  <c r="H794" s="1"/>
  <c r="E793"/>
  <c r="H793" s="1"/>
  <c r="E792"/>
  <c r="H792" s="1"/>
  <c r="E791"/>
  <c r="H791" s="1"/>
  <c r="E790"/>
  <c r="H790" s="1"/>
  <c r="E789"/>
  <c r="H789" s="1"/>
  <c r="E788"/>
  <c r="H788" s="1"/>
  <c r="E787"/>
  <c r="H787" s="1"/>
  <c r="E786"/>
  <c r="H786" s="1"/>
  <c r="E785"/>
  <c r="H785" s="1"/>
  <c r="E784"/>
  <c r="H784" s="1"/>
  <c r="E783"/>
  <c r="H783" s="1"/>
  <c r="E782"/>
  <c r="H782" s="1"/>
  <c r="E781"/>
  <c r="H781" s="1"/>
  <c r="E779"/>
  <c r="H779" s="1"/>
  <c r="E778"/>
  <c r="H778" s="1"/>
  <c r="E777"/>
  <c r="H777" s="1"/>
  <c r="E776"/>
  <c r="H776" s="1"/>
  <c r="E775"/>
  <c r="H775" s="1"/>
  <c r="E774"/>
  <c r="H774" s="1"/>
  <c r="E773"/>
  <c r="H773" s="1"/>
  <c r="E772"/>
  <c r="H772" s="1"/>
  <c r="E771"/>
  <c r="H771" s="1"/>
  <c r="E770"/>
  <c r="H770" s="1"/>
  <c r="E769"/>
  <c r="H769" s="1"/>
  <c r="E768"/>
  <c r="H768" s="1"/>
  <c r="E767"/>
  <c r="H767" s="1"/>
  <c r="E766"/>
  <c r="H766" s="1"/>
  <c r="E765"/>
  <c r="H765" s="1"/>
  <c r="E764"/>
  <c r="H764" s="1"/>
  <c r="E763"/>
  <c r="H763" s="1"/>
  <c r="E762"/>
  <c r="H762" s="1"/>
  <c r="E761"/>
  <c r="H761" s="1"/>
  <c r="E760"/>
  <c r="H760" s="1"/>
  <c r="E759"/>
  <c r="H759" s="1"/>
  <c r="E758"/>
  <c r="H758" s="1"/>
  <c r="E757"/>
  <c r="H757" s="1"/>
  <c r="E756"/>
  <c r="H756" s="1"/>
  <c r="E755"/>
  <c r="H755" s="1"/>
  <c r="E754"/>
  <c r="H754" s="1"/>
  <c r="E753"/>
  <c r="H753" s="1"/>
  <c r="E752"/>
  <c r="H752" s="1"/>
  <c r="E751"/>
  <c r="H751" s="1"/>
  <c r="E750"/>
  <c r="H750" s="1"/>
  <c r="E749"/>
  <c r="H749" s="1"/>
  <c r="E748"/>
  <c r="H748" s="1"/>
  <c r="E747"/>
  <c r="H747" s="1"/>
  <c r="E746"/>
  <c r="H746" s="1"/>
  <c r="E745"/>
  <c r="H745" s="1"/>
  <c r="E744"/>
  <c r="H744" s="1"/>
  <c r="E743"/>
  <c r="H743" s="1"/>
  <c r="E742"/>
  <c r="H742" s="1"/>
  <c r="E741"/>
  <c r="H741" s="1"/>
  <c r="E740"/>
  <c r="H740" s="1"/>
  <c r="E738"/>
  <c r="H738" s="1"/>
  <c r="E737"/>
  <c r="H737" s="1"/>
  <c r="E736"/>
  <c r="H736" s="1"/>
  <c r="E735"/>
  <c r="H735" s="1"/>
  <c r="E734"/>
  <c r="H734" s="1"/>
  <c r="E733"/>
  <c r="H733" s="1"/>
  <c r="E732"/>
  <c r="H732" s="1"/>
  <c r="E731"/>
  <c r="H731" s="1"/>
  <c r="E730"/>
  <c r="H730" s="1"/>
  <c r="E729"/>
  <c r="H729" s="1"/>
  <c r="E728"/>
  <c r="H728" s="1"/>
  <c r="E727"/>
  <c r="H727" s="1"/>
  <c r="E726"/>
  <c r="H726" s="1"/>
  <c r="E725"/>
  <c r="H725" s="1"/>
  <c r="E724"/>
  <c r="H724" s="1"/>
  <c r="E723"/>
  <c r="H723" s="1"/>
  <c r="E722"/>
  <c r="H722" s="1"/>
  <c r="E721"/>
  <c r="H721" s="1"/>
  <c r="E720"/>
  <c r="H720" s="1"/>
  <c r="E719"/>
  <c r="H719" s="1"/>
  <c r="E718"/>
  <c r="H718" s="1"/>
  <c r="E717"/>
  <c r="H717" s="1"/>
  <c r="E716"/>
  <c r="H716" s="1"/>
  <c r="E715"/>
  <c r="H715" s="1"/>
  <c r="E714"/>
  <c r="H714" s="1"/>
  <c r="E713"/>
  <c r="H713" s="1"/>
  <c r="E712"/>
  <c r="H712" s="1"/>
  <c r="E711"/>
  <c r="H711" s="1"/>
  <c r="E710"/>
  <c r="H710" s="1"/>
  <c r="E709"/>
  <c r="H709" s="1"/>
  <c r="E708"/>
  <c r="H708" s="1"/>
  <c r="E707"/>
  <c r="H707" s="1"/>
  <c r="E706"/>
  <c r="H706" s="1"/>
  <c r="E705"/>
  <c r="H705" s="1"/>
  <c r="E704"/>
  <c r="H704" s="1"/>
  <c r="E703"/>
  <c r="H703" s="1"/>
  <c r="E702"/>
  <c r="H702" s="1"/>
  <c r="E701"/>
  <c r="H701" s="1"/>
  <c r="E700"/>
  <c r="H700" s="1"/>
  <c r="E699"/>
  <c r="H699" s="1"/>
  <c r="E697"/>
  <c r="H697" s="1"/>
  <c r="E696"/>
  <c r="H696" s="1"/>
  <c r="E695"/>
  <c r="H695" s="1"/>
  <c r="E694"/>
  <c r="H694" s="1"/>
  <c r="E693"/>
  <c r="H693" s="1"/>
  <c r="E692"/>
  <c r="H692" s="1"/>
  <c r="E691"/>
  <c r="H691" s="1"/>
  <c r="E690"/>
  <c r="H690" s="1"/>
  <c r="E689"/>
  <c r="H689" s="1"/>
  <c r="E688"/>
  <c r="H688" s="1"/>
  <c r="E687"/>
  <c r="H687" s="1"/>
  <c r="E686"/>
  <c r="H686" s="1"/>
  <c r="E685"/>
  <c r="H685" s="1"/>
  <c r="E684"/>
  <c r="H684" s="1"/>
  <c r="E683"/>
  <c r="H683" s="1"/>
  <c r="E682"/>
  <c r="H682" s="1"/>
  <c r="E681"/>
  <c r="H681" s="1"/>
  <c r="E680"/>
  <c r="H680" s="1"/>
  <c r="E679"/>
  <c r="H679" s="1"/>
  <c r="E678"/>
  <c r="H678" s="1"/>
  <c r="E677"/>
  <c r="H677" s="1"/>
  <c r="E676"/>
  <c r="H676" s="1"/>
  <c r="E675"/>
  <c r="H675" s="1"/>
  <c r="E674"/>
  <c r="H674" s="1"/>
  <c r="E673"/>
  <c r="H673" s="1"/>
  <c r="E672"/>
  <c r="H672" s="1"/>
  <c r="E671"/>
  <c r="H671" s="1"/>
  <c r="E670"/>
  <c r="H670" s="1"/>
  <c r="E669"/>
  <c r="H669" s="1"/>
  <c r="E668"/>
  <c r="H668" s="1"/>
  <c r="E667"/>
  <c r="H667" s="1"/>
  <c r="E666"/>
  <c r="H666" s="1"/>
  <c r="E665"/>
  <c r="H665" s="1"/>
  <c r="E664"/>
  <c r="H664" s="1"/>
  <c r="E663"/>
  <c r="H663" s="1"/>
  <c r="E662"/>
  <c r="H662" s="1"/>
  <c r="E661"/>
  <c r="H661" s="1"/>
  <c r="E660"/>
  <c r="H660" s="1"/>
  <c r="E659"/>
  <c r="H659" s="1"/>
  <c r="E658"/>
  <c r="H658" s="1"/>
  <c r="E656"/>
  <c r="H656" s="1"/>
  <c r="E655"/>
  <c r="H655" s="1"/>
  <c r="E654"/>
  <c r="H654" s="1"/>
  <c r="E653"/>
  <c r="H653" s="1"/>
  <c r="E652"/>
  <c r="H652" s="1"/>
  <c r="E651"/>
  <c r="H651" s="1"/>
  <c r="E650"/>
  <c r="H650" s="1"/>
  <c r="E649"/>
  <c r="H649" s="1"/>
  <c r="E648"/>
  <c r="H648" s="1"/>
  <c r="E647"/>
  <c r="H647" s="1"/>
  <c r="E646"/>
  <c r="H646" s="1"/>
  <c r="E645"/>
  <c r="H645" s="1"/>
  <c r="E644"/>
  <c r="H644" s="1"/>
  <c r="E643"/>
  <c r="H643" s="1"/>
  <c r="E642"/>
  <c r="H642" s="1"/>
  <c r="E641"/>
  <c r="H641" s="1"/>
  <c r="E640"/>
  <c r="H640" s="1"/>
  <c r="E639"/>
  <c r="H639" s="1"/>
  <c r="E638"/>
  <c r="H638" s="1"/>
  <c r="E637"/>
  <c r="H637" s="1"/>
  <c r="E636"/>
  <c r="H636" s="1"/>
  <c r="E635"/>
  <c r="H635" s="1"/>
  <c r="E634"/>
  <c r="H634" s="1"/>
  <c r="E633"/>
  <c r="H633" s="1"/>
  <c r="E632"/>
  <c r="H632" s="1"/>
  <c r="E631"/>
  <c r="H631" s="1"/>
  <c r="E630"/>
  <c r="H630" s="1"/>
  <c r="E629"/>
  <c r="H629" s="1"/>
  <c r="E628"/>
  <c r="H628" s="1"/>
  <c r="E627"/>
  <c r="H627" s="1"/>
  <c r="E626"/>
  <c r="H626" s="1"/>
  <c r="E625"/>
  <c r="H625" s="1"/>
  <c r="E624"/>
  <c r="H624" s="1"/>
  <c r="E623"/>
  <c r="H623" s="1"/>
  <c r="E622"/>
  <c r="H622" s="1"/>
  <c r="E621"/>
  <c r="H621" s="1"/>
  <c r="E620"/>
  <c r="H620" s="1"/>
  <c r="E619"/>
  <c r="H619" s="1"/>
  <c r="E618"/>
  <c r="H618" s="1"/>
  <c r="E617"/>
  <c r="H617" s="1"/>
  <c r="E615"/>
  <c r="H615" s="1"/>
  <c r="E614"/>
  <c r="H614" s="1"/>
  <c r="E613"/>
  <c r="H613" s="1"/>
  <c r="E612"/>
  <c r="H612" s="1"/>
  <c r="E611"/>
  <c r="H611" s="1"/>
  <c r="E610"/>
  <c r="H610" s="1"/>
  <c r="E609"/>
  <c r="H609" s="1"/>
  <c r="E608"/>
  <c r="H608" s="1"/>
  <c r="E607"/>
  <c r="H607" s="1"/>
  <c r="E606"/>
  <c r="H606" s="1"/>
  <c r="E605"/>
  <c r="H605" s="1"/>
  <c r="E604"/>
  <c r="H604" s="1"/>
  <c r="E603"/>
  <c r="H603" s="1"/>
  <c r="E602"/>
  <c r="H602" s="1"/>
  <c r="E601"/>
  <c r="H601" s="1"/>
  <c r="E600"/>
  <c r="H600" s="1"/>
  <c r="E599"/>
  <c r="H599" s="1"/>
  <c r="E598"/>
  <c r="H598" s="1"/>
  <c r="E597"/>
  <c r="H597" s="1"/>
  <c r="E596"/>
  <c r="H596" s="1"/>
  <c r="E595"/>
  <c r="H595" s="1"/>
  <c r="E594"/>
  <c r="H594" s="1"/>
  <c r="E593"/>
  <c r="H593" s="1"/>
  <c r="E592"/>
  <c r="H592" s="1"/>
  <c r="E591"/>
  <c r="H591" s="1"/>
  <c r="E590"/>
  <c r="H590" s="1"/>
  <c r="E589"/>
  <c r="H589" s="1"/>
  <c r="E588"/>
  <c r="H588" s="1"/>
  <c r="E587"/>
  <c r="H587" s="1"/>
  <c r="E586"/>
  <c r="H586" s="1"/>
  <c r="E585"/>
  <c r="H585" s="1"/>
  <c r="E584"/>
  <c r="H584" s="1"/>
  <c r="E583"/>
  <c r="H583" s="1"/>
  <c r="E582"/>
  <c r="H582" s="1"/>
  <c r="E581"/>
  <c r="H581" s="1"/>
  <c r="E580"/>
  <c r="H580" s="1"/>
  <c r="E579"/>
  <c r="H579" s="1"/>
  <c r="E578"/>
  <c r="H578" s="1"/>
  <c r="E577"/>
  <c r="H577" s="1"/>
  <c r="E576"/>
  <c r="H576" s="1"/>
  <c r="E574"/>
  <c r="H574" s="1"/>
  <c r="E573"/>
  <c r="H573" s="1"/>
  <c r="E572"/>
  <c r="H572" s="1"/>
  <c r="E571"/>
  <c r="H571" s="1"/>
  <c r="E570"/>
  <c r="H570" s="1"/>
  <c r="E569"/>
  <c r="H569" s="1"/>
  <c r="E568"/>
  <c r="H568" s="1"/>
  <c r="E567"/>
  <c r="H567" s="1"/>
  <c r="E566"/>
  <c r="H566" s="1"/>
  <c r="E565"/>
  <c r="H565" s="1"/>
  <c r="E564"/>
  <c r="H564" s="1"/>
  <c r="E563"/>
  <c r="H563" s="1"/>
  <c r="E562"/>
  <c r="H562" s="1"/>
  <c r="E561"/>
  <c r="H561" s="1"/>
  <c r="E560"/>
  <c r="H560" s="1"/>
  <c r="E559"/>
  <c r="H559" s="1"/>
  <c r="E558"/>
  <c r="H558" s="1"/>
  <c r="E557"/>
  <c r="H557" s="1"/>
  <c r="E556"/>
  <c r="H556" s="1"/>
  <c r="E555"/>
  <c r="H555" s="1"/>
  <c r="E554"/>
  <c r="H554" s="1"/>
  <c r="E553"/>
  <c r="H553" s="1"/>
  <c r="E552"/>
  <c r="H552" s="1"/>
  <c r="E551"/>
  <c r="H551" s="1"/>
  <c r="E550"/>
  <c r="H550" s="1"/>
  <c r="E549"/>
  <c r="H549" s="1"/>
  <c r="E548"/>
  <c r="H548" s="1"/>
  <c r="E547"/>
  <c r="H547" s="1"/>
  <c r="E546"/>
  <c r="H546" s="1"/>
  <c r="E545"/>
  <c r="H545" s="1"/>
  <c r="E544"/>
  <c r="H544" s="1"/>
  <c r="E543"/>
  <c r="H543" s="1"/>
  <c r="E542"/>
  <c r="H542" s="1"/>
  <c r="E541"/>
  <c r="H541" s="1"/>
  <c r="E540"/>
  <c r="H540" s="1"/>
  <c r="E539"/>
  <c r="H539" s="1"/>
  <c r="E538"/>
  <c r="H538" s="1"/>
  <c r="E537"/>
  <c r="H537" s="1"/>
  <c r="E536"/>
  <c r="H536" s="1"/>
  <c r="E535"/>
  <c r="H535" s="1"/>
  <c r="E533"/>
  <c r="H533" s="1"/>
  <c r="E532"/>
  <c r="H532" s="1"/>
  <c r="E531"/>
  <c r="H531" s="1"/>
  <c r="E530"/>
  <c r="H530" s="1"/>
  <c r="E529"/>
  <c r="H529" s="1"/>
  <c r="E528"/>
  <c r="H528" s="1"/>
  <c r="E527"/>
  <c r="H527" s="1"/>
  <c r="E526"/>
  <c r="H526" s="1"/>
  <c r="E525"/>
  <c r="H525" s="1"/>
  <c r="E524"/>
  <c r="H524" s="1"/>
  <c r="E523"/>
  <c r="H523" s="1"/>
  <c r="E522"/>
  <c r="H522" s="1"/>
  <c r="E521"/>
  <c r="H521" s="1"/>
  <c r="E520"/>
  <c r="H520" s="1"/>
  <c r="E519"/>
  <c r="H519" s="1"/>
  <c r="E518"/>
  <c r="H518" s="1"/>
  <c r="E517"/>
  <c r="H517" s="1"/>
  <c r="E516"/>
  <c r="H516" s="1"/>
  <c r="E515"/>
  <c r="H515" s="1"/>
  <c r="E514"/>
  <c r="H514" s="1"/>
  <c r="E513"/>
  <c r="H513" s="1"/>
  <c r="E512"/>
  <c r="H512" s="1"/>
  <c r="E511"/>
  <c r="H511" s="1"/>
  <c r="E510"/>
  <c r="H510" s="1"/>
  <c r="E509"/>
  <c r="H509" s="1"/>
  <c r="E508"/>
  <c r="H508" s="1"/>
  <c r="E507"/>
  <c r="H507" s="1"/>
  <c r="E506"/>
  <c r="H506" s="1"/>
  <c r="E505"/>
  <c r="H505" s="1"/>
  <c r="E504"/>
  <c r="H504" s="1"/>
  <c r="E503"/>
  <c r="H503" s="1"/>
  <c r="E502"/>
  <c r="H502" s="1"/>
  <c r="E501"/>
  <c r="H501" s="1"/>
  <c r="E500"/>
  <c r="H500" s="1"/>
  <c r="E499"/>
  <c r="H499" s="1"/>
  <c r="E498"/>
  <c r="H498" s="1"/>
  <c r="E497"/>
  <c r="H497" s="1"/>
  <c r="E496"/>
  <c r="H496" s="1"/>
  <c r="E495"/>
  <c r="H495" s="1"/>
  <c r="E494"/>
  <c r="H494" s="1"/>
  <c r="E492"/>
  <c r="H492" s="1"/>
  <c r="E491"/>
  <c r="H491" s="1"/>
  <c r="E490"/>
  <c r="H490" s="1"/>
  <c r="E489"/>
  <c r="H489" s="1"/>
  <c r="E488"/>
  <c r="H488" s="1"/>
  <c r="E487"/>
  <c r="H487" s="1"/>
  <c r="E486"/>
  <c r="H486" s="1"/>
  <c r="E485"/>
  <c r="H485" s="1"/>
  <c r="E484"/>
  <c r="H484" s="1"/>
  <c r="E483"/>
  <c r="H483" s="1"/>
  <c r="E482"/>
  <c r="H482" s="1"/>
  <c r="E481"/>
  <c r="H481" s="1"/>
  <c r="E480"/>
  <c r="H480" s="1"/>
  <c r="E479"/>
  <c r="H479" s="1"/>
  <c r="E478"/>
  <c r="H478" s="1"/>
  <c r="E477"/>
  <c r="H477" s="1"/>
  <c r="E476"/>
  <c r="H476" s="1"/>
  <c r="E475"/>
  <c r="H475" s="1"/>
  <c r="E474"/>
  <c r="H474" s="1"/>
  <c r="E473"/>
  <c r="H473" s="1"/>
  <c r="E472"/>
  <c r="H472" s="1"/>
  <c r="E471"/>
  <c r="H471" s="1"/>
  <c r="E470"/>
  <c r="H470" s="1"/>
  <c r="E469"/>
  <c r="H469" s="1"/>
  <c r="E468"/>
  <c r="H468" s="1"/>
  <c r="E467"/>
  <c r="H467" s="1"/>
  <c r="E466"/>
  <c r="H466" s="1"/>
  <c r="E465"/>
  <c r="H465" s="1"/>
  <c r="E464"/>
  <c r="H464" s="1"/>
  <c r="E463"/>
  <c r="H463" s="1"/>
  <c r="E462"/>
  <c r="H462" s="1"/>
  <c r="E461"/>
  <c r="H461" s="1"/>
  <c r="E460"/>
  <c r="H460" s="1"/>
  <c r="E459"/>
  <c r="H459" s="1"/>
  <c r="E458"/>
  <c r="H458" s="1"/>
  <c r="E457"/>
  <c r="H457" s="1"/>
  <c r="E456"/>
  <c r="H456" s="1"/>
  <c r="E455"/>
  <c r="H455" s="1"/>
  <c r="E454"/>
  <c r="H454" s="1"/>
  <c r="E453"/>
  <c r="H453" s="1"/>
  <c r="E451"/>
  <c r="H451" s="1"/>
  <c r="E450"/>
  <c r="H450" s="1"/>
  <c r="E449"/>
  <c r="H449" s="1"/>
  <c r="E448"/>
  <c r="H448" s="1"/>
  <c r="E447"/>
  <c r="H447" s="1"/>
  <c r="E446"/>
  <c r="H446" s="1"/>
  <c r="E445"/>
  <c r="H445" s="1"/>
  <c r="E444"/>
  <c r="H444" s="1"/>
  <c r="E443"/>
  <c r="H443" s="1"/>
  <c r="E442"/>
  <c r="H442" s="1"/>
  <c r="E441"/>
  <c r="H441" s="1"/>
  <c r="E440"/>
  <c r="H440" s="1"/>
  <c r="E439"/>
  <c r="H439" s="1"/>
  <c r="E438"/>
  <c r="H438" s="1"/>
  <c r="E437"/>
  <c r="H437" s="1"/>
  <c r="E436"/>
  <c r="H436" s="1"/>
  <c r="E435"/>
  <c r="H435" s="1"/>
  <c r="E434"/>
  <c r="H434" s="1"/>
  <c r="E433"/>
  <c r="H433" s="1"/>
  <c r="E432"/>
  <c r="H432" s="1"/>
  <c r="E431"/>
  <c r="H431" s="1"/>
  <c r="E430"/>
  <c r="H430" s="1"/>
  <c r="E429"/>
  <c r="H429" s="1"/>
  <c r="E428"/>
  <c r="H428" s="1"/>
  <c r="E427"/>
  <c r="H427" s="1"/>
  <c r="E426"/>
  <c r="H426" s="1"/>
  <c r="E425"/>
  <c r="H425" s="1"/>
  <c r="E424"/>
  <c r="H424" s="1"/>
  <c r="E423"/>
  <c r="H423" s="1"/>
  <c r="E422"/>
  <c r="H422" s="1"/>
  <c r="E421"/>
  <c r="H421" s="1"/>
  <c r="E420"/>
  <c r="H420" s="1"/>
  <c r="E419"/>
  <c r="H419" s="1"/>
  <c r="E418"/>
  <c r="H418" s="1"/>
  <c r="E417"/>
  <c r="H417" s="1"/>
  <c r="E416"/>
  <c r="H416" s="1"/>
  <c r="E415"/>
  <c r="H415" s="1"/>
  <c r="E414"/>
  <c r="H414" s="1"/>
  <c r="E413"/>
  <c r="H413" s="1"/>
  <c r="E412"/>
  <c r="H412" s="1"/>
  <c r="E410"/>
  <c r="H410" s="1"/>
  <c r="E409"/>
  <c r="H409" s="1"/>
  <c r="E408"/>
  <c r="H408" s="1"/>
  <c r="E407"/>
  <c r="H407" s="1"/>
  <c r="E406"/>
  <c r="H406" s="1"/>
  <c r="E405"/>
  <c r="H405" s="1"/>
  <c r="E404"/>
  <c r="H404" s="1"/>
  <c r="E403"/>
  <c r="H403" s="1"/>
  <c r="E402"/>
  <c r="H402" s="1"/>
  <c r="E401"/>
  <c r="H401" s="1"/>
  <c r="E400"/>
  <c r="H400" s="1"/>
  <c r="E399"/>
  <c r="H399" s="1"/>
  <c r="E398"/>
  <c r="H398" s="1"/>
  <c r="E397"/>
  <c r="H397" s="1"/>
  <c r="E396"/>
  <c r="H396" s="1"/>
  <c r="E395"/>
  <c r="H395" s="1"/>
  <c r="E394"/>
  <c r="H394" s="1"/>
  <c r="E393"/>
  <c r="H393" s="1"/>
  <c r="E392"/>
  <c r="H392" s="1"/>
  <c r="E391"/>
  <c r="H391" s="1"/>
  <c r="E390"/>
  <c r="H390" s="1"/>
  <c r="E389"/>
  <c r="H389" s="1"/>
  <c r="E388"/>
  <c r="H388" s="1"/>
  <c r="E387"/>
  <c r="H387" s="1"/>
  <c r="E386"/>
  <c r="H386" s="1"/>
  <c r="E385"/>
  <c r="H385" s="1"/>
  <c r="E384"/>
  <c r="H384" s="1"/>
  <c r="E383"/>
  <c r="H383" s="1"/>
  <c r="E382"/>
  <c r="H382" s="1"/>
  <c r="E381"/>
  <c r="H381" s="1"/>
  <c r="E380"/>
  <c r="H380" s="1"/>
  <c r="E379"/>
  <c r="H379" s="1"/>
  <c r="E378"/>
  <c r="H378" s="1"/>
  <c r="E377"/>
  <c r="H377" s="1"/>
  <c r="E376"/>
  <c r="H376" s="1"/>
  <c r="E375"/>
  <c r="H375" s="1"/>
  <c r="E374"/>
  <c r="H374" s="1"/>
  <c r="E373"/>
  <c r="H373" s="1"/>
  <c r="E372"/>
  <c r="H372" s="1"/>
  <c r="E371"/>
  <c r="H371" s="1"/>
  <c r="E369"/>
  <c r="H369" s="1"/>
  <c r="E368"/>
  <c r="H368" s="1"/>
  <c r="E367"/>
  <c r="H367" s="1"/>
  <c r="E366"/>
  <c r="H366" s="1"/>
  <c r="E365"/>
  <c r="H365" s="1"/>
  <c r="E364"/>
  <c r="H364" s="1"/>
  <c r="E363"/>
  <c r="H363" s="1"/>
  <c r="E362"/>
  <c r="H362" s="1"/>
  <c r="E361"/>
  <c r="H361" s="1"/>
  <c r="E360"/>
  <c r="H360" s="1"/>
  <c r="E359"/>
  <c r="H359" s="1"/>
  <c r="E358"/>
  <c r="H358" s="1"/>
  <c r="E357"/>
  <c r="H357" s="1"/>
  <c r="E356"/>
  <c r="H356" s="1"/>
  <c r="E355"/>
  <c r="H355" s="1"/>
  <c r="E354"/>
  <c r="H354" s="1"/>
  <c r="E353"/>
  <c r="H353" s="1"/>
  <c r="E352"/>
  <c r="H352" s="1"/>
  <c r="E351"/>
  <c r="H351" s="1"/>
  <c r="E350"/>
  <c r="H350" s="1"/>
  <c r="E349"/>
  <c r="H349" s="1"/>
  <c r="E348"/>
  <c r="H348" s="1"/>
  <c r="E347"/>
  <c r="H347" s="1"/>
  <c r="E346"/>
  <c r="H346" s="1"/>
  <c r="E345"/>
  <c r="H345" s="1"/>
  <c r="E344"/>
  <c r="H344" s="1"/>
  <c r="E343"/>
  <c r="H343" s="1"/>
  <c r="E342"/>
  <c r="H342" s="1"/>
  <c r="E341"/>
  <c r="H341" s="1"/>
  <c r="E340"/>
  <c r="H340" s="1"/>
  <c r="E339"/>
  <c r="H339" s="1"/>
  <c r="E338"/>
  <c r="H338" s="1"/>
  <c r="E337"/>
  <c r="H337" s="1"/>
  <c r="E336"/>
  <c r="H336" s="1"/>
  <c r="E335"/>
  <c r="H335" s="1"/>
  <c r="E334"/>
  <c r="H334" s="1"/>
  <c r="E333"/>
  <c r="H333" s="1"/>
  <c r="E332"/>
  <c r="H332" s="1"/>
  <c r="E331"/>
  <c r="H331" s="1"/>
  <c r="E330"/>
  <c r="H330" s="1"/>
  <c r="E328"/>
  <c r="H328" s="1"/>
  <c r="E327"/>
  <c r="H327" s="1"/>
  <c r="E326"/>
  <c r="H326" s="1"/>
  <c r="E325"/>
  <c r="H325" s="1"/>
  <c r="E324"/>
  <c r="H324" s="1"/>
  <c r="E323"/>
  <c r="H323" s="1"/>
  <c r="E322"/>
  <c r="H322" s="1"/>
  <c r="E321"/>
  <c r="H321" s="1"/>
  <c r="E320"/>
  <c r="H320" s="1"/>
  <c r="E319"/>
  <c r="H319" s="1"/>
  <c r="E318"/>
  <c r="H318" s="1"/>
  <c r="E317"/>
  <c r="H317" s="1"/>
  <c r="E316"/>
  <c r="H316" s="1"/>
  <c r="E315"/>
  <c r="H315" s="1"/>
  <c r="E314"/>
  <c r="H314" s="1"/>
  <c r="E313"/>
  <c r="H313" s="1"/>
  <c r="E312"/>
  <c r="H312" s="1"/>
  <c r="E311"/>
  <c r="H311" s="1"/>
  <c r="E310"/>
  <c r="H310" s="1"/>
  <c r="E309"/>
  <c r="H309" s="1"/>
  <c r="E308"/>
  <c r="H308" s="1"/>
  <c r="E307"/>
  <c r="H307" s="1"/>
  <c r="E306"/>
  <c r="H306" s="1"/>
  <c r="E305"/>
  <c r="H305" s="1"/>
  <c r="E304"/>
  <c r="H304" s="1"/>
  <c r="E303"/>
  <c r="H303" s="1"/>
  <c r="E302"/>
  <c r="H302" s="1"/>
  <c r="E301"/>
  <c r="H301" s="1"/>
  <c r="E300"/>
  <c r="H300" s="1"/>
  <c r="E299"/>
  <c r="H299" s="1"/>
  <c r="E298"/>
  <c r="H298" s="1"/>
  <c r="E297"/>
  <c r="H297" s="1"/>
  <c r="E296"/>
  <c r="H296" s="1"/>
  <c r="E295"/>
  <c r="H295" s="1"/>
  <c r="E294"/>
  <c r="H294" s="1"/>
  <c r="E293"/>
  <c r="H293" s="1"/>
  <c r="E292"/>
  <c r="H292" s="1"/>
  <c r="E291"/>
  <c r="H291" s="1"/>
  <c r="E290"/>
  <c r="H290" s="1"/>
  <c r="E289"/>
  <c r="H289" s="1"/>
  <c r="E287"/>
  <c r="H287" s="1"/>
  <c r="E286"/>
  <c r="H286" s="1"/>
  <c r="E285"/>
  <c r="H285" s="1"/>
  <c r="E284"/>
  <c r="H284" s="1"/>
  <c r="E283"/>
  <c r="H283" s="1"/>
  <c r="E282"/>
  <c r="H282" s="1"/>
  <c r="E281"/>
  <c r="H281" s="1"/>
  <c r="E280"/>
  <c r="H280" s="1"/>
  <c r="E279"/>
  <c r="H279" s="1"/>
  <c r="E278"/>
  <c r="H278" s="1"/>
  <c r="E277"/>
  <c r="H277" s="1"/>
  <c r="E276"/>
  <c r="H276" s="1"/>
  <c r="E275"/>
  <c r="H275" s="1"/>
  <c r="E274"/>
  <c r="H274" s="1"/>
  <c r="E273"/>
  <c r="H273" s="1"/>
  <c r="E272"/>
  <c r="H272" s="1"/>
  <c r="E271"/>
  <c r="H271" s="1"/>
  <c r="E270"/>
  <c r="H270" s="1"/>
  <c r="E269"/>
  <c r="H269" s="1"/>
  <c r="E268"/>
  <c r="H268" s="1"/>
  <c r="E267"/>
  <c r="H267" s="1"/>
  <c r="E266"/>
  <c r="H266" s="1"/>
  <c r="E265"/>
  <c r="H265" s="1"/>
  <c r="E264"/>
  <c r="H264" s="1"/>
  <c r="E263"/>
  <c r="H263" s="1"/>
  <c r="E262"/>
  <c r="H262" s="1"/>
  <c r="E261"/>
  <c r="H261" s="1"/>
  <c r="E260"/>
  <c r="H260" s="1"/>
  <c r="E259"/>
  <c r="H259" s="1"/>
  <c r="E258"/>
  <c r="H258" s="1"/>
  <c r="E257"/>
  <c r="H257" s="1"/>
  <c r="E256"/>
  <c r="H256" s="1"/>
  <c r="E255"/>
  <c r="H255" s="1"/>
  <c r="E254"/>
  <c r="H254" s="1"/>
  <c r="E253"/>
  <c r="H253" s="1"/>
  <c r="E252"/>
  <c r="H252" s="1"/>
  <c r="E251"/>
  <c r="H251" s="1"/>
  <c r="E250"/>
  <c r="H250" s="1"/>
  <c r="E249"/>
  <c r="H249" s="1"/>
  <c r="E248"/>
  <c r="H248" s="1"/>
  <c r="E246"/>
  <c r="H246" s="1"/>
  <c r="E245"/>
  <c r="H245" s="1"/>
  <c r="E244"/>
  <c r="H244" s="1"/>
  <c r="E243"/>
  <c r="H243" s="1"/>
  <c r="E242"/>
  <c r="H242" s="1"/>
  <c r="E241"/>
  <c r="H241" s="1"/>
  <c r="E240"/>
  <c r="H240" s="1"/>
  <c r="E239"/>
  <c r="H239" s="1"/>
  <c r="E238"/>
  <c r="H238" s="1"/>
  <c r="E237"/>
  <c r="H237" s="1"/>
  <c r="E236"/>
  <c r="H236" s="1"/>
  <c r="E235"/>
  <c r="H235" s="1"/>
  <c r="E234"/>
  <c r="H234" s="1"/>
  <c r="E233"/>
  <c r="H233" s="1"/>
  <c r="E232"/>
  <c r="H232" s="1"/>
  <c r="E231"/>
  <c r="H231" s="1"/>
  <c r="E230"/>
  <c r="H230" s="1"/>
  <c r="E229"/>
  <c r="H229" s="1"/>
  <c r="E228"/>
  <c r="H228" s="1"/>
  <c r="E227"/>
  <c r="H227" s="1"/>
  <c r="E226"/>
  <c r="H226" s="1"/>
  <c r="E225"/>
  <c r="H225" s="1"/>
  <c r="E224"/>
  <c r="H224" s="1"/>
  <c r="E223"/>
  <c r="H223" s="1"/>
  <c r="E222"/>
  <c r="H222" s="1"/>
  <c r="E221"/>
  <c r="H221" s="1"/>
  <c r="E220"/>
  <c r="H220" s="1"/>
  <c r="E219"/>
  <c r="H219" s="1"/>
  <c r="E218"/>
  <c r="H218" s="1"/>
  <c r="E217"/>
  <c r="H217" s="1"/>
  <c r="E216"/>
  <c r="H216" s="1"/>
  <c r="E215"/>
  <c r="H215" s="1"/>
  <c r="E214"/>
  <c r="H214" s="1"/>
  <c r="E213"/>
  <c r="H213" s="1"/>
  <c r="E212"/>
  <c r="H212" s="1"/>
  <c r="E211"/>
  <c r="H211" s="1"/>
  <c r="E210"/>
  <c r="H210" s="1"/>
  <c r="E209"/>
  <c r="H209" s="1"/>
  <c r="E208"/>
  <c r="H208" s="1"/>
  <c r="E207"/>
  <c r="H207" s="1"/>
  <c r="E205"/>
  <c r="H205" s="1"/>
  <c r="E204"/>
  <c r="H204" s="1"/>
  <c r="E203"/>
  <c r="H203" s="1"/>
  <c r="E202"/>
  <c r="H202" s="1"/>
  <c r="E201"/>
  <c r="H201" s="1"/>
  <c r="E200"/>
  <c r="H200" s="1"/>
  <c r="E199"/>
  <c r="H199" s="1"/>
  <c r="E198"/>
  <c r="H198" s="1"/>
  <c r="E197"/>
  <c r="H197" s="1"/>
  <c r="E196"/>
  <c r="H196" s="1"/>
  <c r="E195"/>
  <c r="H195" s="1"/>
  <c r="E194"/>
  <c r="H194" s="1"/>
  <c r="E193"/>
  <c r="H193" s="1"/>
  <c r="E192"/>
  <c r="H192" s="1"/>
  <c r="E191"/>
  <c r="H191" s="1"/>
  <c r="E190"/>
  <c r="H190" s="1"/>
  <c r="E189"/>
  <c r="H189" s="1"/>
  <c r="E188"/>
  <c r="H188" s="1"/>
  <c r="E187"/>
  <c r="H187" s="1"/>
  <c r="E186"/>
  <c r="H186" s="1"/>
  <c r="E185"/>
  <c r="H185" s="1"/>
  <c r="E184"/>
  <c r="H184" s="1"/>
  <c r="E183"/>
  <c r="H183" s="1"/>
  <c r="E182"/>
  <c r="H182" s="1"/>
  <c r="E181"/>
  <c r="H181" s="1"/>
  <c r="E180"/>
  <c r="H180" s="1"/>
  <c r="E179"/>
  <c r="H179" s="1"/>
  <c r="E178"/>
  <c r="H178" s="1"/>
  <c r="E177"/>
  <c r="H177" s="1"/>
  <c r="E176"/>
  <c r="H176" s="1"/>
  <c r="E175"/>
  <c r="H175" s="1"/>
  <c r="E174"/>
  <c r="H174" s="1"/>
  <c r="E173"/>
  <c r="H173" s="1"/>
  <c r="E172"/>
  <c r="H172" s="1"/>
  <c r="E171"/>
  <c r="H171" s="1"/>
  <c r="E170"/>
  <c r="H170" s="1"/>
  <c r="E169"/>
  <c r="H169" s="1"/>
  <c r="E168"/>
  <c r="H168" s="1"/>
  <c r="E167"/>
  <c r="H167" s="1"/>
  <c r="E166"/>
  <c r="H166" s="1"/>
  <c r="E164"/>
  <c r="H164" s="1"/>
  <c r="E163"/>
  <c r="H163" s="1"/>
  <c r="E162"/>
  <c r="H162" s="1"/>
  <c r="E161"/>
  <c r="H161" s="1"/>
  <c r="E160"/>
  <c r="H160" s="1"/>
  <c r="E159"/>
  <c r="H159" s="1"/>
  <c r="E158"/>
  <c r="H158" s="1"/>
  <c r="E157"/>
  <c r="H157" s="1"/>
  <c r="E154"/>
  <c r="H154" s="1"/>
  <c r="E153"/>
  <c r="H153" s="1"/>
  <c r="E152"/>
  <c r="H152" s="1"/>
  <c r="E151"/>
  <c r="H151" s="1"/>
  <c r="E150"/>
  <c r="H150" s="1"/>
  <c r="E149"/>
  <c r="H149" s="1"/>
  <c r="E148"/>
  <c r="H148" s="1"/>
  <c r="E147"/>
  <c r="H147" s="1"/>
  <c r="E146"/>
  <c r="H146" s="1"/>
  <c r="E145"/>
  <c r="H145" s="1"/>
  <c r="E144"/>
  <c r="H144" s="1"/>
  <c r="E143"/>
  <c r="H143" s="1"/>
  <c r="E142"/>
  <c r="H142" s="1"/>
  <c r="E141"/>
  <c r="H141" s="1"/>
  <c r="E140"/>
  <c r="H140" s="1"/>
  <c r="E139"/>
  <c r="H139" s="1"/>
  <c r="E138"/>
  <c r="H138" s="1"/>
  <c r="E137"/>
  <c r="H137" s="1"/>
  <c r="E136"/>
  <c r="H136" s="1"/>
  <c r="E135"/>
  <c r="H135" s="1"/>
  <c r="E134"/>
  <c r="H134" s="1"/>
  <c r="E133"/>
  <c r="H133" s="1"/>
  <c r="E132"/>
  <c r="H132" s="1"/>
  <c r="E131"/>
  <c r="H131" s="1"/>
  <c r="E130"/>
  <c r="H130" s="1"/>
  <c r="E129"/>
  <c r="H129" s="1"/>
  <c r="E128"/>
  <c r="H128" s="1"/>
  <c r="E127"/>
  <c r="H127" s="1"/>
  <c r="E126"/>
  <c r="H126" s="1"/>
  <c r="E125"/>
  <c r="H125" s="1"/>
  <c r="E123"/>
  <c r="H123" s="1"/>
  <c r="E122"/>
  <c r="H122" s="1"/>
  <c r="E121"/>
  <c r="H121" s="1"/>
  <c r="E120"/>
  <c r="H120" s="1"/>
  <c r="E119"/>
  <c r="H119" s="1"/>
  <c r="E118"/>
  <c r="H118" s="1"/>
  <c r="E117"/>
  <c r="H117" s="1"/>
  <c r="E116"/>
  <c r="H116" s="1"/>
  <c r="E115"/>
  <c r="H115" s="1"/>
  <c r="E114"/>
  <c r="H114" s="1"/>
  <c r="E113"/>
  <c r="H113" s="1"/>
  <c r="E112"/>
  <c r="H112" s="1"/>
  <c r="E111"/>
  <c r="H111" s="1"/>
  <c r="E110"/>
  <c r="H110" s="1"/>
  <c r="E109"/>
  <c r="H109" s="1"/>
  <c r="E108"/>
  <c r="H108" s="1"/>
  <c r="E107"/>
  <c r="H107" s="1"/>
  <c r="E106"/>
  <c r="H106" s="1"/>
  <c r="E105"/>
  <c r="H105" s="1"/>
  <c r="E104"/>
  <c r="H104" s="1"/>
  <c r="E103"/>
  <c r="H103" s="1"/>
  <c r="E102"/>
  <c r="H102" s="1"/>
  <c r="E101"/>
  <c r="H101" s="1"/>
  <c r="E100"/>
  <c r="H100" s="1"/>
  <c r="E99"/>
  <c r="H99" s="1"/>
  <c r="E98"/>
  <c r="H98" s="1"/>
  <c r="E97"/>
  <c r="H97" s="1"/>
  <c r="E96"/>
  <c r="H96" s="1"/>
  <c r="E95"/>
  <c r="H95" s="1"/>
  <c r="E94"/>
  <c r="H94" s="1"/>
  <c r="E93"/>
  <c r="H93" s="1"/>
  <c r="E92"/>
  <c r="H92" s="1"/>
  <c r="E91"/>
  <c r="H91" s="1"/>
  <c r="E90"/>
  <c r="H90" s="1"/>
  <c r="E89"/>
  <c r="H89" s="1"/>
  <c r="E88"/>
  <c r="H88" s="1"/>
  <c r="E87"/>
  <c r="H87" s="1"/>
  <c r="E86"/>
  <c r="H86" s="1"/>
  <c r="E85"/>
  <c r="H85" s="1"/>
  <c r="E84"/>
  <c r="H84" s="1"/>
  <c r="E43"/>
  <c r="H43" s="1"/>
  <c r="E44"/>
  <c r="H44" s="1"/>
  <c r="E45"/>
  <c r="H45" s="1"/>
  <c r="E46"/>
  <c r="H46" s="1"/>
  <c r="E47"/>
  <c r="H47" s="1"/>
  <c r="E48"/>
  <c r="H48" s="1"/>
  <c r="E3"/>
  <c r="E4"/>
  <c r="E5"/>
  <c r="E6"/>
  <c r="E7"/>
  <c r="E82"/>
  <c r="H82" s="1"/>
  <c r="E81"/>
  <c r="H81" s="1"/>
  <c r="E80"/>
  <c r="H80" s="1"/>
  <c r="E79"/>
  <c r="H79" s="1"/>
  <c r="E78"/>
  <c r="H78" s="1"/>
  <c r="E77"/>
  <c r="H77" s="1"/>
  <c r="E76"/>
  <c r="H76" s="1"/>
  <c r="E75"/>
  <c r="H75" s="1"/>
  <c r="E74"/>
  <c r="H74" s="1"/>
  <c r="E72"/>
  <c r="H72" s="1"/>
  <c r="E71"/>
  <c r="H71" s="1"/>
  <c r="E70"/>
  <c r="H70" s="1"/>
  <c r="E69"/>
  <c r="H69" s="1"/>
  <c r="E68"/>
  <c r="H68" s="1"/>
  <c r="E67"/>
  <c r="H67" s="1"/>
  <c r="E66"/>
  <c r="H66" s="1"/>
  <c r="E65"/>
  <c r="H65" s="1"/>
  <c r="E64"/>
  <c r="H64" s="1"/>
  <c r="E63"/>
  <c r="H63" s="1"/>
  <c r="E62"/>
  <c r="H62" s="1"/>
  <c r="E61"/>
  <c r="H61" s="1"/>
  <c r="E60"/>
  <c r="H60" s="1"/>
  <c r="E59"/>
  <c r="H59" s="1"/>
  <c r="E58"/>
  <c r="H58" s="1"/>
  <c r="E57"/>
  <c r="H57" s="1"/>
  <c r="E56"/>
  <c r="H56" s="1"/>
  <c r="E55"/>
  <c r="H55" s="1"/>
  <c r="E54"/>
  <c r="H54" s="1"/>
  <c r="E53"/>
  <c r="H53" s="1"/>
  <c r="E52"/>
  <c r="H52" s="1"/>
  <c r="E51"/>
  <c r="H51" s="1"/>
  <c r="E50"/>
  <c r="H50" s="1"/>
  <c r="E49"/>
  <c r="H49" s="1"/>
  <c r="E34"/>
  <c r="E35"/>
  <c r="E36"/>
  <c r="E37"/>
  <c r="E38"/>
  <c r="E39"/>
  <c r="E40"/>
  <c r="E41"/>
  <c r="E9"/>
  <c r="E10"/>
  <c r="E11"/>
  <c r="E12"/>
  <c r="E13"/>
  <c r="E14"/>
  <c r="E15"/>
  <c r="E16"/>
  <c r="E17"/>
  <c r="E18"/>
  <c r="E19"/>
  <c r="E20"/>
  <c r="E21"/>
  <c r="E22"/>
  <c r="E23"/>
  <c r="E24"/>
  <c r="E25"/>
  <c r="E26"/>
  <c r="E27"/>
  <c r="E28"/>
  <c r="E29"/>
  <c r="E30"/>
  <c r="E31"/>
  <c r="E8"/>
  <c r="E1177" i="4"/>
  <c r="D1177"/>
  <c r="F1177" s="1"/>
  <c r="E1176"/>
  <c r="D1176"/>
  <c r="F1176" s="1"/>
  <c r="E1175"/>
  <c r="D1175"/>
  <c r="F1175" s="1"/>
  <c r="E1174"/>
  <c r="D1174"/>
  <c r="F1174" s="1"/>
  <c r="E1173"/>
  <c r="D1173"/>
  <c r="F1173" s="1"/>
  <c r="E1172"/>
  <c r="D1172"/>
  <c r="F1172" s="1"/>
  <c r="E1171"/>
  <c r="D1171"/>
  <c r="F1171" s="1"/>
  <c r="E1170"/>
  <c r="D1170"/>
  <c r="F1170" s="1"/>
  <c r="E1169"/>
  <c r="D1169"/>
  <c r="F1169" s="1"/>
  <c r="E1168"/>
  <c r="D1168"/>
  <c r="F1168" s="1"/>
  <c r="E1167"/>
  <c r="D1167"/>
  <c r="F1167" s="1"/>
  <c r="E1166"/>
  <c r="D1166"/>
  <c r="F1166" s="1"/>
  <c r="E1165"/>
  <c r="D1165"/>
  <c r="F1165" s="1"/>
  <c r="E1164"/>
  <c r="D1164"/>
  <c r="F1164" s="1"/>
  <c r="E1163"/>
  <c r="D1163"/>
  <c r="F1163" s="1"/>
  <c r="E1162"/>
  <c r="D1162"/>
  <c r="F1162" s="1"/>
  <c r="E1161"/>
  <c r="D1161"/>
  <c r="F1161" s="1"/>
  <c r="E1160"/>
  <c r="D1160"/>
  <c r="F1160" s="1"/>
  <c r="E1159"/>
  <c r="D1159"/>
  <c r="F1159" s="1"/>
  <c r="E1158"/>
  <c r="D1158"/>
  <c r="F1158" s="1"/>
  <c r="E1157"/>
  <c r="D1157"/>
  <c r="F1157" s="1"/>
  <c r="E1156"/>
  <c r="D1156"/>
  <c r="F1156" s="1"/>
  <c r="E1155"/>
  <c r="D1155"/>
  <c r="F1155" s="1"/>
  <c r="E1154"/>
  <c r="D1154"/>
  <c r="F1154" s="1"/>
  <c r="E1153"/>
  <c r="D1153"/>
  <c r="F1153" s="1"/>
  <c r="E1152"/>
  <c r="D1152"/>
  <c r="F1152" s="1"/>
  <c r="E1151"/>
  <c r="D1151"/>
  <c r="F1151" s="1"/>
  <c r="E1150"/>
  <c r="D1150"/>
  <c r="F1150" s="1"/>
  <c r="E1149"/>
  <c r="D1149"/>
  <c r="F1149" s="1"/>
  <c r="E1148"/>
  <c r="D1148"/>
  <c r="F1148" s="1"/>
  <c r="E1147"/>
  <c r="D1147"/>
  <c r="F1147" s="1"/>
  <c r="E1146"/>
  <c r="D1146"/>
  <c r="F1146" s="1"/>
  <c r="E1145"/>
  <c r="D1145"/>
  <c r="F1145" s="1"/>
  <c r="D1144"/>
  <c r="F1144" s="1"/>
  <c r="D1143"/>
  <c r="F1143" s="1"/>
  <c r="D1142"/>
  <c r="F1142" s="1"/>
  <c r="E1139"/>
  <c r="D1139"/>
  <c r="F1139" s="1"/>
  <c r="E1138"/>
  <c r="D1138"/>
  <c r="F1138" s="1"/>
  <c r="E1137"/>
  <c r="D1137"/>
  <c r="F1137" s="1"/>
  <c r="E1136"/>
  <c r="D1136"/>
  <c r="F1136" s="1"/>
  <c r="E1135"/>
  <c r="D1135"/>
  <c r="F1135" s="1"/>
  <c r="E1134"/>
  <c r="D1134"/>
  <c r="F1134" s="1"/>
  <c r="E1133"/>
  <c r="D1133"/>
  <c r="F1133" s="1"/>
  <c r="E1132"/>
  <c r="D1132"/>
  <c r="F1132" s="1"/>
  <c r="E1131"/>
  <c r="D1131"/>
  <c r="F1131" s="1"/>
  <c r="E1130"/>
  <c r="D1130"/>
  <c r="F1130" s="1"/>
  <c r="E1129"/>
  <c r="D1129"/>
  <c r="F1129" s="1"/>
  <c r="E1128"/>
  <c r="D1128"/>
  <c r="F1128" s="1"/>
  <c r="E1127"/>
  <c r="D1127"/>
  <c r="F1127" s="1"/>
  <c r="E1126"/>
  <c r="D1126"/>
  <c r="F1126" s="1"/>
  <c r="E1125"/>
  <c r="D1125"/>
  <c r="F1125" s="1"/>
  <c r="E1124"/>
  <c r="D1124"/>
  <c r="F1124" s="1"/>
  <c r="E1123"/>
  <c r="D1123"/>
  <c r="F1123" s="1"/>
  <c r="E1122"/>
  <c r="D1122"/>
  <c r="F1122" s="1"/>
  <c r="E1121"/>
  <c r="D1121"/>
  <c r="F1121" s="1"/>
  <c r="E1120"/>
  <c r="D1120"/>
  <c r="F1120" s="1"/>
  <c r="E1119"/>
  <c r="D1119"/>
  <c r="F1119" s="1"/>
  <c r="E1118"/>
  <c r="D1118"/>
  <c r="F1118" s="1"/>
  <c r="E1117"/>
  <c r="D1117"/>
  <c r="F1117" s="1"/>
  <c r="E1116"/>
  <c r="D1116"/>
  <c r="F1116" s="1"/>
  <c r="E1115"/>
  <c r="D1115"/>
  <c r="F1115" s="1"/>
  <c r="E1114"/>
  <c r="D1114"/>
  <c r="F1114" s="1"/>
  <c r="E1113"/>
  <c r="D1113"/>
  <c r="F1113" s="1"/>
  <c r="E1112"/>
  <c r="D1112"/>
  <c r="F1112" s="1"/>
  <c r="E1111"/>
  <c r="D1111"/>
  <c r="F1111" s="1"/>
  <c r="E1110"/>
  <c r="D1110"/>
  <c r="F1110" s="1"/>
  <c r="E1109"/>
  <c r="D1109"/>
  <c r="F1109" s="1"/>
  <c r="E1108"/>
  <c r="D1108"/>
  <c r="F1108" s="1"/>
  <c r="E1107"/>
  <c r="D1107"/>
  <c r="F1107" s="1"/>
  <c r="D1106"/>
  <c r="F1106" s="1"/>
  <c r="D1105"/>
  <c r="F1105" s="1"/>
  <c r="D1104"/>
  <c r="F1104" s="1"/>
  <c r="E1101"/>
  <c r="D1101"/>
  <c r="F1101" s="1"/>
  <c r="E1100"/>
  <c r="D1100"/>
  <c r="F1100" s="1"/>
  <c r="E1099"/>
  <c r="D1099"/>
  <c r="F1099" s="1"/>
  <c r="E1098"/>
  <c r="D1098"/>
  <c r="F1098" s="1"/>
  <c r="E1097"/>
  <c r="D1097"/>
  <c r="F1097" s="1"/>
  <c r="E1096"/>
  <c r="D1096"/>
  <c r="F1096" s="1"/>
  <c r="E1095"/>
  <c r="D1095"/>
  <c r="F1095" s="1"/>
  <c r="E1094"/>
  <c r="D1094"/>
  <c r="F1094" s="1"/>
  <c r="E1093"/>
  <c r="D1093"/>
  <c r="F1093" s="1"/>
  <c r="E1092"/>
  <c r="D1092"/>
  <c r="F1092" s="1"/>
  <c r="E1091"/>
  <c r="D1091"/>
  <c r="F1091" s="1"/>
  <c r="E1090"/>
  <c r="D1090"/>
  <c r="F1090" s="1"/>
  <c r="E1089"/>
  <c r="D1089"/>
  <c r="F1089" s="1"/>
  <c r="E1088"/>
  <c r="D1088"/>
  <c r="F1088" s="1"/>
  <c r="E1087"/>
  <c r="D1087"/>
  <c r="F1087" s="1"/>
  <c r="E1086"/>
  <c r="D1086"/>
  <c r="F1086" s="1"/>
  <c r="E1085"/>
  <c r="D1085"/>
  <c r="F1085" s="1"/>
  <c r="E1084"/>
  <c r="D1084"/>
  <c r="F1084" s="1"/>
  <c r="E1083"/>
  <c r="D1083"/>
  <c r="F1083" s="1"/>
  <c r="E1082"/>
  <c r="D1082"/>
  <c r="F1082" s="1"/>
  <c r="E1081"/>
  <c r="D1081"/>
  <c r="F1081" s="1"/>
  <c r="E1080"/>
  <c r="D1080"/>
  <c r="F1080" s="1"/>
  <c r="E1079"/>
  <c r="D1079"/>
  <c r="F1079" s="1"/>
  <c r="E1078"/>
  <c r="D1078"/>
  <c r="F1078" s="1"/>
  <c r="E1077"/>
  <c r="D1077"/>
  <c r="F1077" s="1"/>
  <c r="E1076"/>
  <c r="D1076"/>
  <c r="F1076" s="1"/>
  <c r="E1075"/>
  <c r="D1075"/>
  <c r="F1075" s="1"/>
  <c r="E1074"/>
  <c r="D1074"/>
  <c r="F1074" s="1"/>
  <c r="E1073"/>
  <c r="D1073"/>
  <c r="F1073" s="1"/>
  <c r="E1072"/>
  <c r="D1072"/>
  <c r="F1072" s="1"/>
  <c r="E1071"/>
  <c r="D1071"/>
  <c r="F1071" s="1"/>
  <c r="E1070"/>
  <c r="D1070"/>
  <c r="F1070" s="1"/>
  <c r="E1069"/>
  <c r="D1069"/>
  <c r="F1069" s="1"/>
  <c r="D1068"/>
  <c r="F1068" s="1"/>
  <c r="D1067"/>
  <c r="F1067" s="1"/>
  <c r="D1066"/>
  <c r="F1066" s="1"/>
  <c r="E1063"/>
  <c r="D1063"/>
  <c r="F1063" s="1"/>
  <c r="E1062"/>
  <c r="D1062"/>
  <c r="F1062" s="1"/>
  <c r="E1061"/>
  <c r="D1061"/>
  <c r="F1061" s="1"/>
  <c r="E1060"/>
  <c r="D1060"/>
  <c r="F1060" s="1"/>
  <c r="E1059"/>
  <c r="D1059"/>
  <c r="F1059" s="1"/>
  <c r="E1058"/>
  <c r="D1058"/>
  <c r="F1058" s="1"/>
  <c r="E1057"/>
  <c r="D1057"/>
  <c r="F1057" s="1"/>
  <c r="E1056"/>
  <c r="D1056"/>
  <c r="F1056" s="1"/>
  <c r="E1055"/>
  <c r="D1055"/>
  <c r="F1055" s="1"/>
  <c r="E1054"/>
  <c r="D1054"/>
  <c r="F1054" s="1"/>
  <c r="E1053"/>
  <c r="D1053"/>
  <c r="F1053" s="1"/>
  <c r="E1052"/>
  <c r="D1052"/>
  <c r="F1052" s="1"/>
  <c r="E1051"/>
  <c r="D1051"/>
  <c r="F1051" s="1"/>
  <c r="E1050"/>
  <c r="D1050"/>
  <c r="F1050" s="1"/>
  <c r="E1049"/>
  <c r="D1049"/>
  <c r="F1049" s="1"/>
  <c r="E1048"/>
  <c r="D1048"/>
  <c r="F1048" s="1"/>
  <c r="E1047"/>
  <c r="D1047"/>
  <c r="F1047" s="1"/>
  <c r="E1046"/>
  <c r="D1046"/>
  <c r="F1046" s="1"/>
  <c r="E1045"/>
  <c r="D1045"/>
  <c r="F1045" s="1"/>
  <c r="E1044"/>
  <c r="D1044"/>
  <c r="F1044" s="1"/>
  <c r="E1043"/>
  <c r="D1043"/>
  <c r="F1043" s="1"/>
  <c r="E1042"/>
  <c r="D1042"/>
  <c r="F1042" s="1"/>
  <c r="E1041"/>
  <c r="D1041"/>
  <c r="F1041" s="1"/>
  <c r="E1040"/>
  <c r="D1040"/>
  <c r="F1040" s="1"/>
  <c r="E1039"/>
  <c r="D1039"/>
  <c r="F1039" s="1"/>
  <c r="E1038"/>
  <c r="D1038"/>
  <c r="F1038" s="1"/>
  <c r="E1037"/>
  <c r="D1037"/>
  <c r="F1037" s="1"/>
  <c r="E1036"/>
  <c r="D1036"/>
  <c r="F1036" s="1"/>
  <c r="E1035"/>
  <c r="D1035"/>
  <c r="F1035" s="1"/>
  <c r="E1034"/>
  <c r="D1034"/>
  <c r="F1034" s="1"/>
  <c r="E1033"/>
  <c r="D1033"/>
  <c r="F1033" s="1"/>
  <c r="E1032"/>
  <c r="D1032"/>
  <c r="F1032" s="1"/>
  <c r="E1031"/>
  <c r="D1031"/>
  <c r="F1031" s="1"/>
  <c r="D1030"/>
  <c r="F1030" s="1"/>
  <c r="D1029"/>
  <c r="F1029" s="1"/>
  <c r="D1028"/>
  <c r="F1028" s="1"/>
  <c r="E1025"/>
  <c r="D1025"/>
  <c r="F1025" s="1"/>
  <c r="E1024"/>
  <c r="D1024"/>
  <c r="F1024" s="1"/>
  <c r="E1023"/>
  <c r="D1023"/>
  <c r="F1023" s="1"/>
  <c r="E1022"/>
  <c r="D1022"/>
  <c r="F1022" s="1"/>
  <c r="E1021"/>
  <c r="D1021"/>
  <c r="F1021" s="1"/>
  <c r="E1020"/>
  <c r="D1020"/>
  <c r="F1020" s="1"/>
  <c r="E1019"/>
  <c r="D1019"/>
  <c r="F1019" s="1"/>
  <c r="E1018"/>
  <c r="D1018"/>
  <c r="F1018" s="1"/>
  <c r="E1017"/>
  <c r="D1017"/>
  <c r="F1017" s="1"/>
  <c r="E1016"/>
  <c r="D1016"/>
  <c r="F1016" s="1"/>
  <c r="E1015"/>
  <c r="D1015"/>
  <c r="F1015" s="1"/>
  <c r="E1014"/>
  <c r="D1014"/>
  <c r="F1014" s="1"/>
  <c r="E1013"/>
  <c r="D1013"/>
  <c r="F1013" s="1"/>
  <c r="E1012"/>
  <c r="D1012"/>
  <c r="F1012" s="1"/>
  <c r="E1011"/>
  <c r="D1011"/>
  <c r="F1011" s="1"/>
  <c r="E1010"/>
  <c r="D1010"/>
  <c r="F1010" s="1"/>
  <c r="E1009"/>
  <c r="D1009"/>
  <c r="F1009" s="1"/>
  <c r="E1008"/>
  <c r="D1008"/>
  <c r="F1008" s="1"/>
  <c r="E1007"/>
  <c r="D1007"/>
  <c r="F1007" s="1"/>
  <c r="E1006"/>
  <c r="D1006"/>
  <c r="F1006" s="1"/>
  <c r="E1005"/>
  <c r="D1005"/>
  <c r="F1005" s="1"/>
  <c r="E1004"/>
  <c r="D1004"/>
  <c r="F1004" s="1"/>
  <c r="E1003"/>
  <c r="D1003"/>
  <c r="F1003" s="1"/>
  <c r="E1002"/>
  <c r="D1002"/>
  <c r="F1002" s="1"/>
  <c r="E1001"/>
  <c r="D1001"/>
  <c r="F1001" s="1"/>
  <c r="E1000"/>
  <c r="D1000"/>
  <c r="F1000" s="1"/>
  <c r="E999"/>
  <c r="D999"/>
  <c r="F999" s="1"/>
  <c r="E998"/>
  <c r="D998"/>
  <c r="F998" s="1"/>
  <c r="E997"/>
  <c r="D997"/>
  <c r="F997" s="1"/>
  <c r="E996"/>
  <c r="D996"/>
  <c r="F996" s="1"/>
  <c r="E995"/>
  <c r="D995"/>
  <c r="F995" s="1"/>
  <c r="E994"/>
  <c r="D994"/>
  <c r="F994" s="1"/>
  <c r="E993"/>
  <c r="D993"/>
  <c r="F993" s="1"/>
  <c r="D992"/>
  <c r="F992" s="1"/>
  <c r="D991"/>
  <c r="F991" s="1"/>
  <c r="D990"/>
  <c r="F990" s="1"/>
  <c r="E987"/>
  <c r="D987"/>
  <c r="F987" s="1"/>
  <c r="E986"/>
  <c r="D986"/>
  <c r="F986" s="1"/>
  <c r="E985"/>
  <c r="D985"/>
  <c r="F985" s="1"/>
  <c r="E984"/>
  <c r="D984"/>
  <c r="F984" s="1"/>
  <c r="E983"/>
  <c r="D983"/>
  <c r="F983" s="1"/>
  <c r="E982"/>
  <c r="D982"/>
  <c r="F982" s="1"/>
  <c r="E981"/>
  <c r="D981"/>
  <c r="F981" s="1"/>
  <c r="E980"/>
  <c r="D980"/>
  <c r="F980" s="1"/>
  <c r="E979"/>
  <c r="D979"/>
  <c r="F979" s="1"/>
  <c r="E978"/>
  <c r="D978"/>
  <c r="F978" s="1"/>
  <c r="E977"/>
  <c r="D977"/>
  <c r="F977" s="1"/>
  <c r="E976"/>
  <c r="D976"/>
  <c r="F976" s="1"/>
  <c r="E975"/>
  <c r="D975"/>
  <c r="F975" s="1"/>
  <c r="E974"/>
  <c r="D974"/>
  <c r="F974" s="1"/>
  <c r="E973"/>
  <c r="D973"/>
  <c r="F973" s="1"/>
  <c r="E972"/>
  <c r="D972"/>
  <c r="F972" s="1"/>
  <c r="E971"/>
  <c r="D971"/>
  <c r="F971" s="1"/>
  <c r="E970"/>
  <c r="D970"/>
  <c r="F970" s="1"/>
  <c r="E969"/>
  <c r="D969"/>
  <c r="F969" s="1"/>
  <c r="E968"/>
  <c r="D968"/>
  <c r="F968" s="1"/>
  <c r="E967"/>
  <c r="D967"/>
  <c r="F967" s="1"/>
  <c r="E966"/>
  <c r="D966"/>
  <c r="F966" s="1"/>
  <c r="E965"/>
  <c r="D965"/>
  <c r="F965" s="1"/>
  <c r="E964"/>
  <c r="D964"/>
  <c r="F964" s="1"/>
  <c r="E963"/>
  <c r="D963"/>
  <c r="F963" s="1"/>
  <c r="E962"/>
  <c r="D962"/>
  <c r="F962" s="1"/>
  <c r="E961"/>
  <c r="D961"/>
  <c r="F961" s="1"/>
  <c r="E960"/>
  <c r="D960"/>
  <c r="F960" s="1"/>
  <c r="E959"/>
  <c r="D959"/>
  <c r="F959" s="1"/>
  <c r="E958"/>
  <c r="D958"/>
  <c r="F958" s="1"/>
  <c r="E957"/>
  <c r="D957"/>
  <c r="F957" s="1"/>
  <c r="E956"/>
  <c r="D956"/>
  <c r="F956" s="1"/>
  <c r="E955"/>
  <c r="D955"/>
  <c r="F955" s="1"/>
  <c r="D954"/>
  <c r="F954" s="1"/>
  <c r="D953"/>
  <c r="F953" s="1"/>
  <c r="D952"/>
  <c r="F952" s="1"/>
  <c r="E949"/>
  <c r="D949"/>
  <c r="F949" s="1"/>
  <c r="E948"/>
  <c r="D948"/>
  <c r="F948" s="1"/>
  <c r="E947"/>
  <c r="D947"/>
  <c r="F947" s="1"/>
  <c r="E946"/>
  <c r="D946"/>
  <c r="F946" s="1"/>
  <c r="E945"/>
  <c r="D945"/>
  <c r="F945" s="1"/>
  <c r="E944"/>
  <c r="D944"/>
  <c r="F944" s="1"/>
  <c r="E943"/>
  <c r="D943"/>
  <c r="F943" s="1"/>
  <c r="E942"/>
  <c r="D942"/>
  <c r="F942" s="1"/>
  <c r="E941"/>
  <c r="D941"/>
  <c r="F941" s="1"/>
  <c r="E940"/>
  <c r="D940"/>
  <c r="F940" s="1"/>
  <c r="E939"/>
  <c r="D939"/>
  <c r="F939" s="1"/>
  <c r="E938"/>
  <c r="D938"/>
  <c r="F938" s="1"/>
  <c r="E937"/>
  <c r="D937"/>
  <c r="F937" s="1"/>
  <c r="E936"/>
  <c r="D936"/>
  <c r="F936" s="1"/>
  <c r="E935"/>
  <c r="D935"/>
  <c r="F935" s="1"/>
  <c r="E934"/>
  <c r="D934"/>
  <c r="F934" s="1"/>
  <c r="E933"/>
  <c r="D933"/>
  <c r="F933" s="1"/>
  <c r="E932"/>
  <c r="D932"/>
  <c r="F932" s="1"/>
  <c r="E931"/>
  <c r="D931"/>
  <c r="F931" s="1"/>
  <c r="E930"/>
  <c r="D930"/>
  <c r="F930" s="1"/>
  <c r="E929"/>
  <c r="D929"/>
  <c r="F929" s="1"/>
  <c r="E928"/>
  <c r="D928"/>
  <c r="F928" s="1"/>
  <c r="E927"/>
  <c r="D927"/>
  <c r="F927" s="1"/>
  <c r="E926"/>
  <c r="D926"/>
  <c r="F926" s="1"/>
  <c r="E925"/>
  <c r="D925"/>
  <c r="F925" s="1"/>
  <c r="E924"/>
  <c r="D924"/>
  <c r="F924" s="1"/>
  <c r="E923"/>
  <c r="D923"/>
  <c r="F923" s="1"/>
  <c r="E922"/>
  <c r="D922"/>
  <c r="F922" s="1"/>
  <c r="E921"/>
  <c r="D921"/>
  <c r="F921" s="1"/>
  <c r="E920"/>
  <c r="D920"/>
  <c r="F920" s="1"/>
  <c r="E919"/>
  <c r="D919"/>
  <c r="F919" s="1"/>
  <c r="E918"/>
  <c r="D918"/>
  <c r="F918" s="1"/>
  <c r="E917"/>
  <c r="D917"/>
  <c r="F917" s="1"/>
  <c r="D916"/>
  <c r="F916" s="1"/>
  <c r="D915"/>
  <c r="F915" s="1"/>
  <c r="D914"/>
  <c r="F914" s="1"/>
  <c r="E911"/>
  <c r="D911"/>
  <c r="F911" s="1"/>
  <c r="E910"/>
  <c r="D910"/>
  <c r="F910" s="1"/>
  <c r="E909"/>
  <c r="D909"/>
  <c r="F909" s="1"/>
  <c r="E908"/>
  <c r="D908"/>
  <c r="F908" s="1"/>
  <c r="E907"/>
  <c r="D907"/>
  <c r="F907" s="1"/>
  <c r="E906"/>
  <c r="D906"/>
  <c r="F906" s="1"/>
  <c r="E905"/>
  <c r="D905"/>
  <c r="F905" s="1"/>
  <c r="E904"/>
  <c r="D904"/>
  <c r="F904" s="1"/>
  <c r="E903"/>
  <c r="D903"/>
  <c r="F903" s="1"/>
  <c r="E902"/>
  <c r="D902"/>
  <c r="F902" s="1"/>
  <c r="E901"/>
  <c r="D901"/>
  <c r="F901" s="1"/>
  <c r="E900"/>
  <c r="D900"/>
  <c r="F900" s="1"/>
  <c r="E899"/>
  <c r="D899"/>
  <c r="F899" s="1"/>
  <c r="E898"/>
  <c r="D898"/>
  <c r="F898" s="1"/>
  <c r="E897"/>
  <c r="D897"/>
  <c r="F897" s="1"/>
  <c r="E896"/>
  <c r="D896"/>
  <c r="F896" s="1"/>
  <c r="E895"/>
  <c r="D895"/>
  <c r="F895" s="1"/>
  <c r="E894"/>
  <c r="D894"/>
  <c r="F894" s="1"/>
  <c r="E893"/>
  <c r="D893"/>
  <c r="F893" s="1"/>
  <c r="E892"/>
  <c r="D892"/>
  <c r="F892" s="1"/>
  <c r="E891"/>
  <c r="D891"/>
  <c r="F891" s="1"/>
  <c r="E890"/>
  <c r="D890"/>
  <c r="F890" s="1"/>
  <c r="E889"/>
  <c r="D889"/>
  <c r="F889" s="1"/>
  <c r="E888"/>
  <c r="D888"/>
  <c r="F888" s="1"/>
  <c r="E887"/>
  <c r="D887"/>
  <c r="F887" s="1"/>
  <c r="E886"/>
  <c r="D886"/>
  <c r="F886" s="1"/>
  <c r="E885"/>
  <c r="D885"/>
  <c r="F885" s="1"/>
  <c r="E884"/>
  <c r="D884"/>
  <c r="F884" s="1"/>
  <c r="E883"/>
  <c r="D883"/>
  <c r="F883" s="1"/>
  <c r="E882"/>
  <c r="D882"/>
  <c r="F882" s="1"/>
  <c r="E881"/>
  <c r="D881"/>
  <c r="F881" s="1"/>
  <c r="E880"/>
  <c r="D880"/>
  <c r="F880" s="1"/>
  <c r="E879"/>
  <c r="D879"/>
  <c r="F879" s="1"/>
  <c r="D878"/>
  <c r="F878" s="1"/>
  <c r="D877"/>
  <c r="F877" s="1"/>
  <c r="D876"/>
  <c r="F876" s="1"/>
  <c r="E873"/>
  <c r="D873"/>
  <c r="F873" s="1"/>
  <c r="E872"/>
  <c r="D872"/>
  <c r="F872" s="1"/>
  <c r="E871"/>
  <c r="D871"/>
  <c r="F871" s="1"/>
  <c r="E870"/>
  <c r="D870"/>
  <c r="F870" s="1"/>
  <c r="E869"/>
  <c r="D869"/>
  <c r="F869" s="1"/>
  <c r="E868"/>
  <c r="D868"/>
  <c r="F868" s="1"/>
  <c r="E867"/>
  <c r="D867"/>
  <c r="F867" s="1"/>
  <c r="E866"/>
  <c r="D866"/>
  <c r="F866" s="1"/>
  <c r="E865"/>
  <c r="D865"/>
  <c r="F865" s="1"/>
  <c r="E864"/>
  <c r="D864"/>
  <c r="F864" s="1"/>
  <c r="E863"/>
  <c r="D863"/>
  <c r="F863" s="1"/>
  <c r="E862"/>
  <c r="D862"/>
  <c r="F862" s="1"/>
  <c r="E861"/>
  <c r="D861"/>
  <c r="F861" s="1"/>
  <c r="E860"/>
  <c r="D860"/>
  <c r="F860" s="1"/>
  <c r="E859"/>
  <c r="D859"/>
  <c r="F859" s="1"/>
  <c r="E858"/>
  <c r="D858"/>
  <c r="F858" s="1"/>
  <c r="E857"/>
  <c r="D857"/>
  <c r="F857" s="1"/>
  <c r="E856"/>
  <c r="D856"/>
  <c r="F856" s="1"/>
  <c r="E855"/>
  <c r="D855"/>
  <c r="F855" s="1"/>
  <c r="E854"/>
  <c r="D854"/>
  <c r="F854" s="1"/>
  <c r="E853"/>
  <c r="D853"/>
  <c r="F853" s="1"/>
  <c r="E852"/>
  <c r="D852"/>
  <c r="F852" s="1"/>
  <c r="E851"/>
  <c r="D851"/>
  <c r="F851" s="1"/>
  <c r="E850"/>
  <c r="D850"/>
  <c r="F850" s="1"/>
  <c r="E849"/>
  <c r="D849"/>
  <c r="F849" s="1"/>
  <c r="E848"/>
  <c r="D848"/>
  <c r="F848" s="1"/>
  <c r="E847"/>
  <c r="D847"/>
  <c r="F847" s="1"/>
  <c r="E846"/>
  <c r="D846"/>
  <c r="F846" s="1"/>
  <c r="E845"/>
  <c r="D845"/>
  <c r="F845" s="1"/>
  <c r="E844"/>
  <c r="D844"/>
  <c r="F844" s="1"/>
  <c r="E843"/>
  <c r="D843"/>
  <c r="F843" s="1"/>
  <c r="E842"/>
  <c r="D842"/>
  <c r="F842" s="1"/>
  <c r="E841"/>
  <c r="D841"/>
  <c r="F841" s="1"/>
  <c r="D840"/>
  <c r="F840" s="1"/>
  <c r="D839"/>
  <c r="F839" s="1"/>
  <c r="D838"/>
  <c r="F838" s="1"/>
  <c r="E835"/>
  <c r="D835"/>
  <c r="F835" s="1"/>
  <c r="E834"/>
  <c r="D834"/>
  <c r="F834" s="1"/>
  <c r="E833"/>
  <c r="D833"/>
  <c r="F833" s="1"/>
  <c r="E832"/>
  <c r="D832"/>
  <c r="F832" s="1"/>
  <c r="E831"/>
  <c r="D831"/>
  <c r="F831" s="1"/>
  <c r="E830"/>
  <c r="D830"/>
  <c r="F830" s="1"/>
  <c r="E829"/>
  <c r="D829"/>
  <c r="F829" s="1"/>
  <c r="E828"/>
  <c r="D828"/>
  <c r="F828" s="1"/>
  <c r="E827"/>
  <c r="D827"/>
  <c r="F827" s="1"/>
  <c r="E826"/>
  <c r="D826"/>
  <c r="F826" s="1"/>
  <c r="E825"/>
  <c r="D825"/>
  <c r="F825" s="1"/>
  <c r="E824"/>
  <c r="D824"/>
  <c r="F824" s="1"/>
  <c r="E823"/>
  <c r="D823"/>
  <c r="F823" s="1"/>
  <c r="E822"/>
  <c r="D822"/>
  <c r="F822" s="1"/>
  <c r="E821"/>
  <c r="D821"/>
  <c r="F821" s="1"/>
  <c r="E820"/>
  <c r="D820"/>
  <c r="F820" s="1"/>
  <c r="E819"/>
  <c r="D819"/>
  <c r="F819" s="1"/>
  <c r="E818"/>
  <c r="D818"/>
  <c r="F818" s="1"/>
  <c r="E817"/>
  <c r="D817"/>
  <c r="F817" s="1"/>
  <c r="E816"/>
  <c r="D816"/>
  <c r="F816" s="1"/>
  <c r="E815"/>
  <c r="D815"/>
  <c r="F815" s="1"/>
  <c r="E814"/>
  <c r="D814"/>
  <c r="F814" s="1"/>
  <c r="E813"/>
  <c r="D813"/>
  <c r="F813" s="1"/>
  <c r="E812"/>
  <c r="D812"/>
  <c r="F812" s="1"/>
  <c r="E811"/>
  <c r="D811"/>
  <c r="F811" s="1"/>
  <c r="E810"/>
  <c r="D810"/>
  <c r="F810" s="1"/>
  <c r="E809"/>
  <c r="D809"/>
  <c r="F809" s="1"/>
  <c r="E808"/>
  <c r="D808"/>
  <c r="F808" s="1"/>
  <c r="E807"/>
  <c r="D807"/>
  <c r="F807" s="1"/>
  <c r="E806"/>
  <c r="D806"/>
  <c r="F806" s="1"/>
  <c r="E805"/>
  <c r="D805"/>
  <c r="F805" s="1"/>
  <c r="E804"/>
  <c r="D804"/>
  <c r="F804" s="1"/>
  <c r="E803"/>
  <c r="D803"/>
  <c r="F803" s="1"/>
  <c r="D802"/>
  <c r="F802" s="1"/>
  <c r="D801"/>
  <c r="F801" s="1"/>
  <c r="D800"/>
  <c r="F800" s="1"/>
  <c r="E797"/>
  <c r="D797"/>
  <c r="F797" s="1"/>
  <c r="E796"/>
  <c r="D796"/>
  <c r="F796" s="1"/>
  <c r="E795"/>
  <c r="D795"/>
  <c r="F795" s="1"/>
  <c r="E794"/>
  <c r="D794"/>
  <c r="F794" s="1"/>
  <c r="E793"/>
  <c r="D793"/>
  <c r="F793" s="1"/>
  <c r="E792"/>
  <c r="D792"/>
  <c r="F792" s="1"/>
  <c r="E791"/>
  <c r="D791"/>
  <c r="F791" s="1"/>
  <c r="E790"/>
  <c r="D790"/>
  <c r="F790" s="1"/>
  <c r="E789"/>
  <c r="D789"/>
  <c r="F789" s="1"/>
  <c r="E788"/>
  <c r="D788"/>
  <c r="F788" s="1"/>
  <c r="E787"/>
  <c r="D787"/>
  <c r="F787" s="1"/>
  <c r="E786"/>
  <c r="D786"/>
  <c r="F786" s="1"/>
  <c r="E785"/>
  <c r="D785"/>
  <c r="F785" s="1"/>
  <c r="E784"/>
  <c r="D784"/>
  <c r="F784" s="1"/>
  <c r="E783"/>
  <c r="D783"/>
  <c r="F783" s="1"/>
  <c r="E782"/>
  <c r="D782"/>
  <c r="F782" s="1"/>
  <c r="E781"/>
  <c r="D781"/>
  <c r="F781" s="1"/>
  <c r="E780"/>
  <c r="D780"/>
  <c r="F780" s="1"/>
  <c r="E779"/>
  <c r="D779"/>
  <c r="F779" s="1"/>
  <c r="E778"/>
  <c r="D778"/>
  <c r="F778" s="1"/>
  <c r="E777"/>
  <c r="D777"/>
  <c r="F777" s="1"/>
  <c r="E776"/>
  <c r="D776"/>
  <c r="F776" s="1"/>
  <c r="E775"/>
  <c r="D775"/>
  <c r="F775" s="1"/>
  <c r="E774"/>
  <c r="D774"/>
  <c r="F774" s="1"/>
  <c r="E773"/>
  <c r="D773"/>
  <c r="F773" s="1"/>
  <c r="E772"/>
  <c r="D772"/>
  <c r="F772" s="1"/>
  <c r="E771"/>
  <c r="D771"/>
  <c r="F771" s="1"/>
  <c r="E770"/>
  <c r="D770"/>
  <c r="F770" s="1"/>
  <c r="E769"/>
  <c r="D769"/>
  <c r="F769" s="1"/>
  <c r="E768"/>
  <c r="D768"/>
  <c r="F768" s="1"/>
  <c r="E767"/>
  <c r="D767"/>
  <c r="F767" s="1"/>
  <c r="E766"/>
  <c r="D766"/>
  <c r="F766" s="1"/>
  <c r="E765"/>
  <c r="D765"/>
  <c r="F765" s="1"/>
  <c r="D764"/>
  <c r="F764" s="1"/>
  <c r="D763"/>
  <c r="F763" s="1"/>
  <c r="D762"/>
  <c r="F762" s="1"/>
  <c r="E759"/>
  <c r="D759"/>
  <c r="F759" s="1"/>
  <c r="E758"/>
  <c r="D758"/>
  <c r="F758" s="1"/>
  <c r="E757"/>
  <c r="D757"/>
  <c r="F757" s="1"/>
  <c r="E756"/>
  <c r="D756"/>
  <c r="F756" s="1"/>
  <c r="E755"/>
  <c r="D755"/>
  <c r="F755" s="1"/>
  <c r="E754"/>
  <c r="D754"/>
  <c r="F754" s="1"/>
  <c r="E753"/>
  <c r="D753"/>
  <c r="F753" s="1"/>
  <c r="E752"/>
  <c r="D752"/>
  <c r="F752" s="1"/>
  <c r="E751"/>
  <c r="D751"/>
  <c r="F751" s="1"/>
  <c r="E750"/>
  <c r="D750"/>
  <c r="F750" s="1"/>
  <c r="E749"/>
  <c r="D749"/>
  <c r="F749" s="1"/>
  <c r="E748"/>
  <c r="D748"/>
  <c r="F748" s="1"/>
  <c r="E747"/>
  <c r="D747"/>
  <c r="F747" s="1"/>
  <c r="E746"/>
  <c r="D746"/>
  <c r="F746" s="1"/>
  <c r="E745"/>
  <c r="D745"/>
  <c r="F745" s="1"/>
  <c r="E744"/>
  <c r="D744"/>
  <c r="F744" s="1"/>
  <c r="E743"/>
  <c r="D743"/>
  <c r="F743" s="1"/>
  <c r="E742"/>
  <c r="D742"/>
  <c r="F742" s="1"/>
  <c r="E741"/>
  <c r="D741"/>
  <c r="F741" s="1"/>
  <c r="E740"/>
  <c r="D740"/>
  <c r="F740" s="1"/>
  <c r="E739"/>
  <c r="D739"/>
  <c r="F739" s="1"/>
  <c r="E738"/>
  <c r="D738"/>
  <c r="F738" s="1"/>
  <c r="E737"/>
  <c r="D737"/>
  <c r="F737" s="1"/>
  <c r="E736"/>
  <c r="D736"/>
  <c r="F736" s="1"/>
  <c r="E735"/>
  <c r="D735"/>
  <c r="F735" s="1"/>
  <c r="E734"/>
  <c r="D734"/>
  <c r="F734" s="1"/>
  <c r="E733"/>
  <c r="D733"/>
  <c r="F733" s="1"/>
  <c r="E732"/>
  <c r="D732"/>
  <c r="F732" s="1"/>
  <c r="E731"/>
  <c r="D731"/>
  <c r="F731" s="1"/>
  <c r="E730"/>
  <c r="D730"/>
  <c r="F730" s="1"/>
  <c r="E729"/>
  <c r="D729"/>
  <c r="F729" s="1"/>
  <c r="E728"/>
  <c r="D728"/>
  <c r="F728" s="1"/>
  <c r="E727"/>
  <c r="D727"/>
  <c r="F727" s="1"/>
  <c r="D726"/>
  <c r="F726" s="1"/>
  <c r="D725"/>
  <c r="F725" s="1"/>
  <c r="D724"/>
  <c r="F724" s="1"/>
  <c r="E721"/>
  <c r="D721"/>
  <c r="F721" s="1"/>
  <c r="E720"/>
  <c r="D720"/>
  <c r="F720" s="1"/>
  <c r="E719"/>
  <c r="D719"/>
  <c r="F719" s="1"/>
  <c r="E718"/>
  <c r="D718"/>
  <c r="F718" s="1"/>
  <c r="E717"/>
  <c r="D717"/>
  <c r="F717" s="1"/>
  <c r="E716"/>
  <c r="D716"/>
  <c r="F716" s="1"/>
  <c r="E715"/>
  <c r="D715"/>
  <c r="F715" s="1"/>
  <c r="E714"/>
  <c r="D714"/>
  <c r="F714" s="1"/>
  <c r="E713"/>
  <c r="D713"/>
  <c r="F713" s="1"/>
  <c r="E712"/>
  <c r="D712"/>
  <c r="F712" s="1"/>
  <c r="E711"/>
  <c r="D711"/>
  <c r="F711" s="1"/>
  <c r="E710"/>
  <c r="D710"/>
  <c r="F710" s="1"/>
  <c r="E709"/>
  <c r="D709"/>
  <c r="F709" s="1"/>
  <c r="E708"/>
  <c r="D708"/>
  <c r="F708" s="1"/>
  <c r="E707"/>
  <c r="D707"/>
  <c r="F707" s="1"/>
  <c r="E706"/>
  <c r="D706"/>
  <c r="F706" s="1"/>
  <c r="E705"/>
  <c r="D705"/>
  <c r="F705" s="1"/>
  <c r="E704"/>
  <c r="D704"/>
  <c r="F704" s="1"/>
  <c r="E703"/>
  <c r="D703"/>
  <c r="F703" s="1"/>
  <c r="E702"/>
  <c r="D702"/>
  <c r="F702" s="1"/>
  <c r="E701"/>
  <c r="D701"/>
  <c r="F701" s="1"/>
  <c r="E700"/>
  <c r="D700"/>
  <c r="F700" s="1"/>
  <c r="E699"/>
  <c r="D699"/>
  <c r="F699" s="1"/>
  <c r="E698"/>
  <c r="D698"/>
  <c r="F698" s="1"/>
  <c r="E697"/>
  <c r="D697"/>
  <c r="F697" s="1"/>
  <c r="E696"/>
  <c r="D696"/>
  <c r="F696" s="1"/>
  <c r="E695"/>
  <c r="D695"/>
  <c r="F695" s="1"/>
  <c r="E694"/>
  <c r="D694"/>
  <c r="F694" s="1"/>
  <c r="E693"/>
  <c r="D693"/>
  <c r="F693" s="1"/>
  <c r="E692"/>
  <c r="D692"/>
  <c r="F692" s="1"/>
  <c r="E691"/>
  <c r="D691"/>
  <c r="F691" s="1"/>
  <c r="E690"/>
  <c r="D690"/>
  <c r="F690" s="1"/>
  <c r="E689"/>
  <c r="D689"/>
  <c r="F689" s="1"/>
  <c r="D688"/>
  <c r="F688" s="1"/>
  <c r="D687"/>
  <c r="F687" s="1"/>
  <c r="D686"/>
  <c r="F686" s="1"/>
  <c r="E683"/>
  <c r="D683"/>
  <c r="F683" s="1"/>
  <c r="E682"/>
  <c r="D682"/>
  <c r="F682" s="1"/>
  <c r="E681"/>
  <c r="D681"/>
  <c r="F681" s="1"/>
  <c r="E680"/>
  <c r="D680"/>
  <c r="F680" s="1"/>
  <c r="E679"/>
  <c r="D679"/>
  <c r="F679" s="1"/>
  <c r="E678"/>
  <c r="D678"/>
  <c r="F678" s="1"/>
  <c r="E677"/>
  <c r="D677"/>
  <c r="F677" s="1"/>
  <c r="E676"/>
  <c r="D676"/>
  <c r="F676" s="1"/>
  <c r="E675"/>
  <c r="D675"/>
  <c r="F675" s="1"/>
  <c r="E674"/>
  <c r="D674"/>
  <c r="F674" s="1"/>
  <c r="E673"/>
  <c r="D673"/>
  <c r="F673" s="1"/>
  <c r="E672"/>
  <c r="D672"/>
  <c r="F672" s="1"/>
  <c r="E671"/>
  <c r="D671"/>
  <c r="F671" s="1"/>
  <c r="E670"/>
  <c r="D670"/>
  <c r="F670" s="1"/>
  <c r="E669"/>
  <c r="D669"/>
  <c r="F669" s="1"/>
  <c r="E668"/>
  <c r="D668"/>
  <c r="F668" s="1"/>
  <c r="E667"/>
  <c r="D667"/>
  <c r="F667" s="1"/>
  <c r="E666"/>
  <c r="D666"/>
  <c r="F666" s="1"/>
  <c r="E665"/>
  <c r="D665"/>
  <c r="F665" s="1"/>
  <c r="E664"/>
  <c r="D664"/>
  <c r="F664" s="1"/>
  <c r="E663"/>
  <c r="D663"/>
  <c r="F663" s="1"/>
  <c r="E662"/>
  <c r="D662"/>
  <c r="F662" s="1"/>
  <c r="E661"/>
  <c r="D661"/>
  <c r="F661" s="1"/>
  <c r="E660"/>
  <c r="D660"/>
  <c r="F660" s="1"/>
  <c r="E659"/>
  <c r="D659"/>
  <c r="F659" s="1"/>
  <c r="E658"/>
  <c r="D658"/>
  <c r="F658" s="1"/>
  <c r="E657"/>
  <c r="D657"/>
  <c r="F657" s="1"/>
  <c r="E656"/>
  <c r="D656"/>
  <c r="F656" s="1"/>
  <c r="E655"/>
  <c r="D655"/>
  <c r="F655" s="1"/>
  <c r="E654"/>
  <c r="D654"/>
  <c r="F654" s="1"/>
  <c r="E653"/>
  <c r="D653"/>
  <c r="F653" s="1"/>
  <c r="E652"/>
  <c r="D652"/>
  <c r="F652" s="1"/>
  <c r="E651"/>
  <c r="D651"/>
  <c r="F651" s="1"/>
  <c r="D650"/>
  <c r="F650" s="1"/>
  <c r="D649"/>
  <c r="F649" s="1"/>
  <c r="D648"/>
  <c r="F648" s="1"/>
  <c r="E645"/>
  <c r="D645"/>
  <c r="F645" s="1"/>
  <c r="E644"/>
  <c r="D644"/>
  <c r="F644" s="1"/>
  <c r="E643"/>
  <c r="D643"/>
  <c r="F643" s="1"/>
  <c r="E642"/>
  <c r="D642"/>
  <c r="F642" s="1"/>
  <c r="E641"/>
  <c r="D641"/>
  <c r="F641" s="1"/>
  <c r="E640"/>
  <c r="D640"/>
  <c r="F640" s="1"/>
  <c r="E639"/>
  <c r="D639"/>
  <c r="F639" s="1"/>
  <c r="E638"/>
  <c r="D638"/>
  <c r="F638" s="1"/>
  <c r="E637"/>
  <c r="D637"/>
  <c r="F637" s="1"/>
  <c r="E636"/>
  <c r="D636"/>
  <c r="F636" s="1"/>
  <c r="E635"/>
  <c r="D635"/>
  <c r="F635" s="1"/>
  <c r="E634"/>
  <c r="D634"/>
  <c r="F634" s="1"/>
  <c r="E633"/>
  <c r="D633"/>
  <c r="F633" s="1"/>
  <c r="E632"/>
  <c r="D632"/>
  <c r="F632" s="1"/>
  <c r="E631"/>
  <c r="D631"/>
  <c r="F631" s="1"/>
  <c r="E630"/>
  <c r="D630"/>
  <c r="F630" s="1"/>
  <c r="E629"/>
  <c r="D629"/>
  <c r="F629" s="1"/>
  <c r="E628"/>
  <c r="D628"/>
  <c r="F628" s="1"/>
  <c r="E627"/>
  <c r="D627"/>
  <c r="F627" s="1"/>
  <c r="E626"/>
  <c r="D626"/>
  <c r="F626" s="1"/>
  <c r="E625"/>
  <c r="D625"/>
  <c r="F625" s="1"/>
  <c r="E624"/>
  <c r="D624"/>
  <c r="F624" s="1"/>
  <c r="E623"/>
  <c r="D623"/>
  <c r="F623" s="1"/>
  <c r="E622"/>
  <c r="D622"/>
  <c r="F622" s="1"/>
  <c r="E621"/>
  <c r="D621"/>
  <c r="F621" s="1"/>
  <c r="E620"/>
  <c r="D620"/>
  <c r="F620" s="1"/>
  <c r="E619"/>
  <c r="D619"/>
  <c r="F619" s="1"/>
  <c r="E618"/>
  <c r="D618"/>
  <c r="F618" s="1"/>
  <c r="E617"/>
  <c r="D617"/>
  <c r="F617" s="1"/>
  <c r="E616"/>
  <c r="D616"/>
  <c r="F616" s="1"/>
  <c r="E615"/>
  <c r="D615"/>
  <c r="F615" s="1"/>
  <c r="E614"/>
  <c r="D614"/>
  <c r="F614" s="1"/>
  <c r="E613"/>
  <c r="D613"/>
  <c r="F613" s="1"/>
  <c r="D612"/>
  <c r="F612" s="1"/>
  <c r="D611"/>
  <c r="F611" s="1"/>
  <c r="D610"/>
  <c r="F610" s="1"/>
  <c r="E607"/>
  <c r="D607"/>
  <c r="F607" s="1"/>
  <c r="E606"/>
  <c r="D606"/>
  <c r="F606" s="1"/>
  <c r="E605"/>
  <c r="D605"/>
  <c r="F605" s="1"/>
  <c r="E604"/>
  <c r="D604"/>
  <c r="F604" s="1"/>
  <c r="E603"/>
  <c r="D603"/>
  <c r="F603" s="1"/>
  <c r="E602"/>
  <c r="D602"/>
  <c r="F602" s="1"/>
  <c r="E601"/>
  <c r="D601"/>
  <c r="F601" s="1"/>
  <c r="E600"/>
  <c r="D600"/>
  <c r="F600" s="1"/>
  <c r="E599"/>
  <c r="D599"/>
  <c r="F599" s="1"/>
  <c r="E598"/>
  <c r="D598"/>
  <c r="F598" s="1"/>
  <c r="E597"/>
  <c r="D597"/>
  <c r="F597" s="1"/>
  <c r="E596"/>
  <c r="D596"/>
  <c r="F596" s="1"/>
  <c r="E595"/>
  <c r="D595"/>
  <c r="F595" s="1"/>
  <c r="E594"/>
  <c r="D594"/>
  <c r="F594" s="1"/>
  <c r="E593"/>
  <c r="D593"/>
  <c r="F593" s="1"/>
  <c r="E592"/>
  <c r="D592"/>
  <c r="F592" s="1"/>
  <c r="E591"/>
  <c r="D591"/>
  <c r="F591" s="1"/>
  <c r="E590"/>
  <c r="D590"/>
  <c r="F590" s="1"/>
  <c r="E589"/>
  <c r="D589"/>
  <c r="F589" s="1"/>
  <c r="E588"/>
  <c r="D588"/>
  <c r="F588" s="1"/>
  <c r="E587"/>
  <c r="D587"/>
  <c r="F587" s="1"/>
  <c r="E586"/>
  <c r="D586"/>
  <c r="F586" s="1"/>
  <c r="E585"/>
  <c r="D585"/>
  <c r="F585" s="1"/>
  <c r="E584"/>
  <c r="D584"/>
  <c r="F584" s="1"/>
  <c r="E583"/>
  <c r="D583"/>
  <c r="F583" s="1"/>
  <c r="E582"/>
  <c r="D582"/>
  <c r="F582" s="1"/>
  <c r="E581"/>
  <c r="D581"/>
  <c r="F581" s="1"/>
  <c r="E580"/>
  <c r="D580"/>
  <c r="F580" s="1"/>
  <c r="E579"/>
  <c r="D579"/>
  <c r="F579" s="1"/>
  <c r="E578"/>
  <c r="D578"/>
  <c r="F578" s="1"/>
  <c r="E577"/>
  <c r="D577"/>
  <c r="F577" s="1"/>
  <c r="E576"/>
  <c r="D576"/>
  <c r="F576" s="1"/>
  <c r="E575"/>
  <c r="D575"/>
  <c r="F575" s="1"/>
  <c r="D574"/>
  <c r="F574" s="1"/>
  <c r="D573"/>
  <c r="F573" s="1"/>
  <c r="D572"/>
  <c r="F572" s="1"/>
  <c r="E569"/>
  <c r="D569"/>
  <c r="F569" s="1"/>
  <c r="E568"/>
  <c r="D568"/>
  <c r="F568" s="1"/>
  <c r="E567"/>
  <c r="D567"/>
  <c r="F567" s="1"/>
  <c r="E566"/>
  <c r="D566"/>
  <c r="F566" s="1"/>
  <c r="E565"/>
  <c r="D565"/>
  <c r="F565" s="1"/>
  <c r="E564"/>
  <c r="D564"/>
  <c r="F564" s="1"/>
  <c r="E563"/>
  <c r="D563"/>
  <c r="F563" s="1"/>
  <c r="E562"/>
  <c r="D562"/>
  <c r="F562" s="1"/>
  <c r="E561"/>
  <c r="D561"/>
  <c r="F561" s="1"/>
  <c r="E560"/>
  <c r="D560"/>
  <c r="F560" s="1"/>
  <c r="E559"/>
  <c r="D559"/>
  <c r="F559" s="1"/>
  <c r="E558"/>
  <c r="D558"/>
  <c r="F558" s="1"/>
  <c r="E557"/>
  <c r="D557"/>
  <c r="F557" s="1"/>
  <c r="E556"/>
  <c r="D556"/>
  <c r="F556" s="1"/>
  <c r="E555"/>
  <c r="D555"/>
  <c r="F555" s="1"/>
  <c r="E554"/>
  <c r="D554"/>
  <c r="F554" s="1"/>
  <c r="E553"/>
  <c r="D553"/>
  <c r="F553" s="1"/>
  <c r="E552"/>
  <c r="D552"/>
  <c r="F552" s="1"/>
  <c r="E551"/>
  <c r="D551"/>
  <c r="F551" s="1"/>
  <c r="E550"/>
  <c r="D550"/>
  <c r="F550" s="1"/>
  <c r="E549"/>
  <c r="D549"/>
  <c r="F549" s="1"/>
  <c r="E548"/>
  <c r="D548"/>
  <c r="F548" s="1"/>
  <c r="E547"/>
  <c r="D547"/>
  <c r="F547" s="1"/>
  <c r="E546"/>
  <c r="D546"/>
  <c r="F546" s="1"/>
  <c r="E545"/>
  <c r="D545"/>
  <c r="F545" s="1"/>
  <c r="E544"/>
  <c r="D544"/>
  <c r="F544" s="1"/>
  <c r="E543"/>
  <c r="D543"/>
  <c r="F543" s="1"/>
  <c r="E542"/>
  <c r="D542"/>
  <c r="F542" s="1"/>
  <c r="E541"/>
  <c r="D541"/>
  <c r="F541" s="1"/>
  <c r="E540"/>
  <c r="D540"/>
  <c r="F540" s="1"/>
  <c r="E539"/>
  <c r="D539"/>
  <c r="F539" s="1"/>
  <c r="E538"/>
  <c r="D538"/>
  <c r="F538" s="1"/>
  <c r="E537"/>
  <c r="D537"/>
  <c r="F537" s="1"/>
  <c r="D536"/>
  <c r="F536" s="1"/>
  <c r="D535"/>
  <c r="F535" s="1"/>
  <c r="D534"/>
  <c r="F534" s="1"/>
  <c r="E531"/>
  <c r="D531"/>
  <c r="F531" s="1"/>
  <c r="E530"/>
  <c r="D530"/>
  <c r="F530" s="1"/>
  <c r="E529"/>
  <c r="D529"/>
  <c r="F529" s="1"/>
  <c r="E528"/>
  <c r="D528"/>
  <c r="F528" s="1"/>
  <c r="E527"/>
  <c r="D527"/>
  <c r="F527" s="1"/>
  <c r="E526"/>
  <c r="D526"/>
  <c r="F526" s="1"/>
  <c r="E525"/>
  <c r="D525"/>
  <c r="F525" s="1"/>
  <c r="E524"/>
  <c r="D524"/>
  <c r="F524" s="1"/>
  <c r="E523"/>
  <c r="D523"/>
  <c r="F523" s="1"/>
  <c r="E522"/>
  <c r="D522"/>
  <c r="F522" s="1"/>
  <c r="E521"/>
  <c r="D521"/>
  <c r="F521" s="1"/>
  <c r="E520"/>
  <c r="D520"/>
  <c r="F520" s="1"/>
  <c r="E519"/>
  <c r="D519"/>
  <c r="F519" s="1"/>
  <c r="E518"/>
  <c r="D518"/>
  <c r="F518" s="1"/>
  <c r="E517"/>
  <c r="D517"/>
  <c r="F517" s="1"/>
  <c r="E516"/>
  <c r="D516"/>
  <c r="F516" s="1"/>
  <c r="E515"/>
  <c r="D515"/>
  <c r="F515" s="1"/>
  <c r="E514"/>
  <c r="D514"/>
  <c r="F514" s="1"/>
  <c r="E513"/>
  <c r="D513"/>
  <c r="F513" s="1"/>
  <c r="E512"/>
  <c r="D512"/>
  <c r="F512" s="1"/>
  <c r="E511"/>
  <c r="D511"/>
  <c r="F511" s="1"/>
  <c r="E510"/>
  <c r="D510"/>
  <c r="F510" s="1"/>
  <c r="E509"/>
  <c r="D509"/>
  <c r="F509" s="1"/>
  <c r="E508"/>
  <c r="D508"/>
  <c r="F508" s="1"/>
  <c r="E507"/>
  <c r="D507"/>
  <c r="F507" s="1"/>
  <c r="E506"/>
  <c r="D506"/>
  <c r="F506" s="1"/>
  <c r="E505"/>
  <c r="D505"/>
  <c r="F505" s="1"/>
  <c r="E504"/>
  <c r="D504"/>
  <c r="F504" s="1"/>
  <c r="E503"/>
  <c r="D503"/>
  <c r="F503" s="1"/>
  <c r="E502"/>
  <c r="D502"/>
  <c r="F502" s="1"/>
  <c r="E501"/>
  <c r="D501"/>
  <c r="F501" s="1"/>
  <c r="E500"/>
  <c r="D500"/>
  <c r="F500" s="1"/>
  <c r="E499"/>
  <c r="D499"/>
  <c r="F499" s="1"/>
  <c r="D498"/>
  <c r="F498" s="1"/>
  <c r="D497"/>
  <c r="F497" s="1"/>
  <c r="D496"/>
  <c r="F496" s="1"/>
  <c r="E493"/>
  <c r="D493"/>
  <c r="F493" s="1"/>
  <c r="E492"/>
  <c r="D492"/>
  <c r="F492" s="1"/>
  <c r="E491"/>
  <c r="D491"/>
  <c r="F491" s="1"/>
  <c r="E490"/>
  <c r="D490"/>
  <c r="F490" s="1"/>
  <c r="E489"/>
  <c r="D489"/>
  <c r="F489" s="1"/>
  <c r="E488"/>
  <c r="D488"/>
  <c r="F488" s="1"/>
  <c r="E487"/>
  <c r="D487"/>
  <c r="F487" s="1"/>
  <c r="E486"/>
  <c r="D486"/>
  <c r="F486" s="1"/>
  <c r="E485"/>
  <c r="D485"/>
  <c r="F485" s="1"/>
  <c r="E484"/>
  <c r="D484"/>
  <c r="F484" s="1"/>
  <c r="E483"/>
  <c r="D483"/>
  <c r="F483" s="1"/>
  <c r="E482"/>
  <c r="D482"/>
  <c r="F482" s="1"/>
  <c r="E481"/>
  <c r="D481"/>
  <c r="F481" s="1"/>
  <c r="E480"/>
  <c r="D480"/>
  <c r="F480" s="1"/>
  <c r="E479"/>
  <c r="D479"/>
  <c r="F479" s="1"/>
  <c r="E478"/>
  <c r="D478"/>
  <c r="F478" s="1"/>
  <c r="E477"/>
  <c r="D477"/>
  <c r="F477" s="1"/>
  <c r="E476"/>
  <c r="D476"/>
  <c r="F476" s="1"/>
  <c r="E475"/>
  <c r="D475"/>
  <c r="F475" s="1"/>
  <c r="E474"/>
  <c r="D474"/>
  <c r="F474" s="1"/>
  <c r="E473"/>
  <c r="D473"/>
  <c r="F473" s="1"/>
  <c r="E472"/>
  <c r="D472"/>
  <c r="F472" s="1"/>
  <c r="E471"/>
  <c r="D471"/>
  <c r="F471" s="1"/>
  <c r="E470"/>
  <c r="D470"/>
  <c r="F470" s="1"/>
  <c r="E469"/>
  <c r="D469"/>
  <c r="F469" s="1"/>
  <c r="E468"/>
  <c r="D468"/>
  <c r="F468" s="1"/>
  <c r="E467"/>
  <c r="D467"/>
  <c r="F467" s="1"/>
  <c r="E466"/>
  <c r="D466"/>
  <c r="F466" s="1"/>
  <c r="E465"/>
  <c r="D465"/>
  <c r="F465" s="1"/>
  <c r="E464"/>
  <c r="D464"/>
  <c r="F464" s="1"/>
  <c r="E463"/>
  <c r="D463"/>
  <c r="F463" s="1"/>
  <c r="E462"/>
  <c r="D462"/>
  <c r="F462" s="1"/>
  <c r="E461"/>
  <c r="D461"/>
  <c r="F461" s="1"/>
  <c r="D460"/>
  <c r="F460" s="1"/>
  <c r="D459"/>
  <c r="F459" s="1"/>
  <c r="D458"/>
  <c r="F458" s="1"/>
  <c r="E455"/>
  <c r="D455"/>
  <c r="F455" s="1"/>
  <c r="E454"/>
  <c r="D454"/>
  <c r="F454" s="1"/>
  <c r="E453"/>
  <c r="D453"/>
  <c r="F453" s="1"/>
  <c r="E452"/>
  <c r="D452"/>
  <c r="F452" s="1"/>
  <c r="E451"/>
  <c r="D451"/>
  <c r="F451" s="1"/>
  <c r="E450"/>
  <c r="D450"/>
  <c r="F450" s="1"/>
  <c r="E449"/>
  <c r="D449"/>
  <c r="F449" s="1"/>
  <c r="E448"/>
  <c r="D448"/>
  <c r="F448" s="1"/>
  <c r="E447"/>
  <c r="D447"/>
  <c r="F447" s="1"/>
  <c r="E446"/>
  <c r="D446"/>
  <c r="F446" s="1"/>
  <c r="E445"/>
  <c r="D445"/>
  <c r="F445" s="1"/>
  <c r="E444"/>
  <c r="D444"/>
  <c r="F444" s="1"/>
  <c r="E443"/>
  <c r="D443"/>
  <c r="F443" s="1"/>
  <c r="E442"/>
  <c r="D442"/>
  <c r="F442" s="1"/>
  <c r="E441"/>
  <c r="D441"/>
  <c r="F441" s="1"/>
  <c r="E440"/>
  <c r="D440"/>
  <c r="F440" s="1"/>
  <c r="E439"/>
  <c r="D439"/>
  <c r="F439" s="1"/>
  <c r="E438"/>
  <c r="D438"/>
  <c r="F438" s="1"/>
  <c r="E437"/>
  <c r="D437"/>
  <c r="F437" s="1"/>
  <c r="E436"/>
  <c r="D436"/>
  <c r="F436" s="1"/>
  <c r="E435"/>
  <c r="D435"/>
  <c r="F435" s="1"/>
  <c r="E434"/>
  <c r="D434"/>
  <c r="F434" s="1"/>
  <c r="E433"/>
  <c r="D433"/>
  <c r="F433" s="1"/>
  <c r="E432"/>
  <c r="D432"/>
  <c r="F432" s="1"/>
  <c r="E431"/>
  <c r="D431"/>
  <c r="F431" s="1"/>
  <c r="E430"/>
  <c r="D430"/>
  <c r="F430" s="1"/>
  <c r="E429"/>
  <c r="D429"/>
  <c r="F429" s="1"/>
  <c r="E428"/>
  <c r="D428"/>
  <c r="F428" s="1"/>
  <c r="E427"/>
  <c r="D427"/>
  <c r="F427" s="1"/>
  <c r="E426"/>
  <c r="D426"/>
  <c r="F426" s="1"/>
  <c r="E425"/>
  <c r="D425"/>
  <c r="F425" s="1"/>
  <c r="E424"/>
  <c r="D424"/>
  <c r="F424" s="1"/>
  <c r="E423"/>
  <c r="D423"/>
  <c r="F423" s="1"/>
  <c r="D422"/>
  <c r="F422" s="1"/>
  <c r="D421"/>
  <c r="F421" s="1"/>
  <c r="D420"/>
  <c r="F420" s="1"/>
  <c r="E417"/>
  <c r="D417"/>
  <c r="F417" s="1"/>
  <c r="E416"/>
  <c r="D416"/>
  <c r="F416" s="1"/>
  <c r="E415"/>
  <c r="D415"/>
  <c r="F415" s="1"/>
  <c r="E414"/>
  <c r="D414"/>
  <c r="F414" s="1"/>
  <c r="E413"/>
  <c r="D413"/>
  <c r="F413" s="1"/>
  <c r="E412"/>
  <c r="D412"/>
  <c r="F412" s="1"/>
  <c r="E411"/>
  <c r="D411"/>
  <c r="F411" s="1"/>
  <c r="E410"/>
  <c r="D410"/>
  <c r="F410" s="1"/>
  <c r="E409"/>
  <c r="D409"/>
  <c r="F409" s="1"/>
  <c r="E408"/>
  <c r="D408"/>
  <c r="F408" s="1"/>
  <c r="E407"/>
  <c r="D407"/>
  <c r="F407" s="1"/>
  <c r="E406"/>
  <c r="D406"/>
  <c r="F406" s="1"/>
  <c r="E405"/>
  <c r="D405"/>
  <c r="F405" s="1"/>
  <c r="E404"/>
  <c r="D404"/>
  <c r="F404" s="1"/>
  <c r="E403"/>
  <c r="D403"/>
  <c r="F403" s="1"/>
  <c r="E402"/>
  <c r="D402"/>
  <c r="F402" s="1"/>
  <c r="E401"/>
  <c r="D401"/>
  <c r="F401" s="1"/>
  <c r="E400"/>
  <c r="D400"/>
  <c r="F400" s="1"/>
  <c r="E399"/>
  <c r="D399"/>
  <c r="F399" s="1"/>
  <c r="E398"/>
  <c r="D398"/>
  <c r="F398" s="1"/>
  <c r="E397"/>
  <c r="D397"/>
  <c r="F397" s="1"/>
  <c r="E396"/>
  <c r="D396"/>
  <c r="F396" s="1"/>
  <c r="E395"/>
  <c r="D395"/>
  <c r="F395" s="1"/>
  <c r="E394"/>
  <c r="D394"/>
  <c r="F394" s="1"/>
  <c r="E393"/>
  <c r="D393"/>
  <c r="F393" s="1"/>
  <c r="E392"/>
  <c r="D392"/>
  <c r="F392" s="1"/>
  <c r="E391"/>
  <c r="D391"/>
  <c r="F391" s="1"/>
  <c r="E390"/>
  <c r="D390"/>
  <c r="F390" s="1"/>
  <c r="E389"/>
  <c r="D389"/>
  <c r="F389" s="1"/>
  <c r="E388"/>
  <c r="D388"/>
  <c r="F388" s="1"/>
  <c r="E387"/>
  <c r="D387"/>
  <c r="F387" s="1"/>
  <c r="E386"/>
  <c r="D386"/>
  <c r="F386" s="1"/>
  <c r="E385"/>
  <c r="D385"/>
  <c r="F385" s="1"/>
  <c r="D384"/>
  <c r="F384" s="1"/>
  <c r="D383"/>
  <c r="F383" s="1"/>
  <c r="D382"/>
  <c r="F382" s="1"/>
  <c r="E379"/>
  <c r="D379"/>
  <c r="F379" s="1"/>
  <c r="E378"/>
  <c r="D378"/>
  <c r="F378" s="1"/>
  <c r="E377"/>
  <c r="D377"/>
  <c r="F377" s="1"/>
  <c r="E376"/>
  <c r="D376"/>
  <c r="F376" s="1"/>
  <c r="E375"/>
  <c r="D375"/>
  <c r="F375" s="1"/>
  <c r="E374"/>
  <c r="D374"/>
  <c r="F374" s="1"/>
  <c r="E373"/>
  <c r="D373"/>
  <c r="F373" s="1"/>
  <c r="E372"/>
  <c r="D372"/>
  <c r="F372" s="1"/>
  <c r="E371"/>
  <c r="D371"/>
  <c r="F371" s="1"/>
  <c r="E370"/>
  <c r="D370"/>
  <c r="F370" s="1"/>
  <c r="E369"/>
  <c r="D369"/>
  <c r="F369" s="1"/>
  <c r="E368"/>
  <c r="D368"/>
  <c r="F368" s="1"/>
  <c r="E367"/>
  <c r="D367"/>
  <c r="F367" s="1"/>
  <c r="E366"/>
  <c r="D366"/>
  <c r="F366" s="1"/>
  <c r="E365"/>
  <c r="D365"/>
  <c r="F365" s="1"/>
  <c r="E364"/>
  <c r="D364"/>
  <c r="F364" s="1"/>
  <c r="E363"/>
  <c r="D363"/>
  <c r="F363" s="1"/>
  <c r="E362"/>
  <c r="D362"/>
  <c r="F362" s="1"/>
  <c r="E361"/>
  <c r="D361"/>
  <c r="F361" s="1"/>
  <c r="E360"/>
  <c r="D360"/>
  <c r="F360" s="1"/>
  <c r="E359"/>
  <c r="D359"/>
  <c r="F359" s="1"/>
  <c r="E358"/>
  <c r="D358"/>
  <c r="F358" s="1"/>
  <c r="E357"/>
  <c r="D357"/>
  <c r="F357" s="1"/>
  <c r="E356"/>
  <c r="D356"/>
  <c r="F356" s="1"/>
  <c r="E355"/>
  <c r="D355"/>
  <c r="F355" s="1"/>
  <c r="E354"/>
  <c r="D354"/>
  <c r="F354" s="1"/>
  <c r="E353"/>
  <c r="D353"/>
  <c r="F353" s="1"/>
  <c r="E352"/>
  <c r="D352"/>
  <c r="F352" s="1"/>
  <c r="E351"/>
  <c r="D351"/>
  <c r="F351" s="1"/>
  <c r="E350"/>
  <c r="D350"/>
  <c r="F350" s="1"/>
  <c r="E349"/>
  <c r="D349"/>
  <c r="F349" s="1"/>
  <c r="E348"/>
  <c r="D348"/>
  <c r="F348" s="1"/>
  <c r="E347"/>
  <c r="D347"/>
  <c r="F347" s="1"/>
  <c r="D346"/>
  <c r="F346" s="1"/>
  <c r="D345"/>
  <c r="F345" s="1"/>
  <c r="D344"/>
  <c r="F344" s="1"/>
  <c r="E341"/>
  <c r="D341"/>
  <c r="F341" s="1"/>
  <c r="E340"/>
  <c r="D340"/>
  <c r="F340" s="1"/>
  <c r="E339"/>
  <c r="D339"/>
  <c r="F339" s="1"/>
  <c r="E338"/>
  <c r="D338"/>
  <c r="F338" s="1"/>
  <c r="E337"/>
  <c r="D337"/>
  <c r="F337" s="1"/>
  <c r="E336"/>
  <c r="D336"/>
  <c r="F336" s="1"/>
  <c r="E335"/>
  <c r="D335"/>
  <c r="F335" s="1"/>
  <c r="E334"/>
  <c r="D334"/>
  <c r="F334" s="1"/>
  <c r="E333"/>
  <c r="D333"/>
  <c r="F333" s="1"/>
  <c r="E332"/>
  <c r="D332"/>
  <c r="F332" s="1"/>
  <c r="E331"/>
  <c r="D331"/>
  <c r="F331" s="1"/>
  <c r="E330"/>
  <c r="D330"/>
  <c r="F330" s="1"/>
  <c r="E329"/>
  <c r="D329"/>
  <c r="F329" s="1"/>
  <c r="E328"/>
  <c r="D328"/>
  <c r="F328" s="1"/>
  <c r="E327"/>
  <c r="D327"/>
  <c r="F327" s="1"/>
  <c r="E326"/>
  <c r="D326"/>
  <c r="F326" s="1"/>
  <c r="E325"/>
  <c r="D325"/>
  <c r="F325" s="1"/>
  <c r="E324"/>
  <c r="D324"/>
  <c r="F324" s="1"/>
  <c r="E323"/>
  <c r="D323"/>
  <c r="F323" s="1"/>
  <c r="E322"/>
  <c r="D322"/>
  <c r="F322" s="1"/>
  <c r="E321"/>
  <c r="D321"/>
  <c r="F321" s="1"/>
  <c r="E320"/>
  <c r="D320"/>
  <c r="F320" s="1"/>
  <c r="E319"/>
  <c r="D319"/>
  <c r="F319" s="1"/>
  <c r="E318"/>
  <c r="D318"/>
  <c r="F318" s="1"/>
  <c r="E317"/>
  <c r="D317"/>
  <c r="F317" s="1"/>
  <c r="E316"/>
  <c r="D316"/>
  <c r="F316" s="1"/>
  <c r="E315"/>
  <c r="D315"/>
  <c r="F315" s="1"/>
  <c r="E314"/>
  <c r="D314"/>
  <c r="F314" s="1"/>
  <c r="E313"/>
  <c r="D313"/>
  <c r="F313" s="1"/>
  <c r="E312"/>
  <c r="D312"/>
  <c r="F312" s="1"/>
  <c r="E311"/>
  <c r="D311"/>
  <c r="F311" s="1"/>
  <c r="E310"/>
  <c r="D310"/>
  <c r="F310" s="1"/>
  <c r="E309"/>
  <c r="D309"/>
  <c r="F309" s="1"/>
  <c r="D308"/>
  <c r="F308" s="1"/>
  <c r="D307"/>
  <c r="F307" s="1"/>
  <c r="D306"/>
  <c r="F306" s="1"/>
  <c r="E303"/>
  <c r="D303"/>
  <c r="F303" s="1"/>
  <c r="E302"/>
  <c r="D302"/>
  <c r="F302" s="1"/>
  <c r="E301"/>
  <c r="D301"/>
  <c r="F301" s="1"/>
  <c r="E300"/>
  <c r="D300"/>
  <c r="F300" s="1"/>
  <c r="E299"/>
  <c r="D299"/>
  <c r="F299" s="1"/>
  <c r="E298"/>
  <c r="D298"/>
  <c r="F298" s="1"/>
  <c r="E297"/>
  <c r="D297"/>
  <c r="F297" s="1"/>
  <c r="E296"/>
  <c r="D296"/>
  <c r="F296" s="1"/>
  <c r="E295"/>
  <c r="D295"/>
  <c r="F295" s="1"/>
  <c r="E294"/>
  <c r="D294"/>
  <c r="F294" s="1"/>
  <c r="E293"/>
  <c r="D293"/>
  <c r="F293" s="1"/>
  <c r="E292"/>
  <c r="D292"/>
  <c r="F292" s="1"/>
  <c r="E291"/>
  <c r="D291"/>
  <c r="F291" s="1"/>
  <c r="E290"/>
  <c r="D290"/>
  <c r="F290" s="1"/>
  <c r="E289"/>
  <c r="D289"/>
  <c r="F289" s="1"/>
  <c r="E288"/>
  <c r="D288"/>
  <c r="F288" s="1"/>
  <c r="E287"/>
  <c r="D287"/>
  <c r="F287" s="1"/>
  <c r="E286"/>
  <c r="D286"/>
  <c r="F286" s="1"/>
  <c r="E285"/>
  <c r="D285"/>
  <c r="F285" s="1"/>
  <c r="E284"/>
  <c r="D284"/>
  <c r="F284" s="1"/>
  <c r="E283"/>
  <c r="D283"/>
  <c r="F283" s="1"/>
  <c r="E282"/>
  <c r="D282"/>
  <c r="F282" s="1"/>
  <c r="E281"/>
  <c r="D281"/>
  <c r="F281" s="1"/>
  <c r="E280"/>
  <c r="D280"/>
  <c r="F280" s="1"/>
  <c r="E279"/>
  <c r="D279"/>
  <c r="F279" s="1"/>
  <c r="E278"/>
  <c r="D278"/>
  <c r="F278" s="1"/>
  <c r="E277"/>
  <c r="D277"/>
  <c r="F277" s="1"/>
  <c r="E276"/>
  <c r="D276"/>
  <c r="F276" s="1"/>
  <c r="E275"/>
  <c r="D275"/>
  <c r="F275" s="1"/>
  <c r="E274"/>
  <c r="D274"/>
  <c r="F274" s="1"/>
  <c r="E273"/>
  <c r="D273"/>
  <c r="F273" s="1"/>
  <c r="E272"/>
  <c r="D272"/>
  <c r="F272" s="1"/>
  <c r="E271"/>
  <c r="D271"/>
  <c r="F271" s="1"/>
  <c r="D270"/>
  <c r="F270" s="1"/>
  <c r="D269"/>
  <c r="F269" s="1"/>
  <c r="D268"/>
  <c r="F268" s="1"/>
  <c r="E265"/>
  <c r="D265"/>
  <c r="F265" s="1"/>
  <c r="E264"/>
  <c r="D264"/>
  <c r="F264" s="1"/>
  <c r="E263"/>
  <c r="D263"/>
  <c r="F263" s="1"/>
  <c r="E262"/>
  <c r="D262"/>
  <c r="F262" s="1"/>
  <c r="E261"/>
  <c r="D261"/>
  <c r="F261" s="1"/>
  <c r="E260"/>
  <c r="D260"/>
  <c r="F260" s="1"/>
  <c r="E259"/>
  <c r="D259"/>
  <c r="F259" s="1"/>
  <c r="E258"/>
  <c r="D258"/>
  <c r="F258" s="1"/>
  <c r="E257"/>
  <c r="D257"/>
  <c r="F257" s="1"/>
  <c r="E256"/>
  <c r="D256"/>
  <c r="F256" s="1"/>
  <c r="E255"/>
  <c r="D255"/>
  <c r="F255" s="1"/>
  <c r="E254"/>
  <c r="D254"/>
  <c r="F254" s="1"/>
  <c r="E253"/>
  <c r="D253"/>
  <c r="F253" s="1"/>
  <c r="E252"/>
  <c r="D252"/>
  <c r="F252" s="1"/>
  <c r="E251"/>
  <c r="D251"/>
  <c r="F251" s="1"/>
  <c r="E250"/>
  <c r="D250"/>
  <c r="F250" s="1"/>
  <c r="E249"/>
  <c r="D249"/>
  <c r="F249" s="1"/>
  <c r="E248"/>
  <c r="D248"/>
  <c r="F248" s="1"/>
  <c r="E247"/>
  <c r="D247"/>
  <c r="F247" s="1"/>
  <c r="E246"/>
  <c r="D246"/>
  <c r="F246" s="1"/>
  <c r="E245"/>
  <c r="D245"/>
  <c r="F245" s="1"/>
  <c r="E244"/>
  <c r="D244"/>
  <c r="F244" s="1"/>
  <c r="E243"/>
  <c r="D243"/>
  <c r="F243" s="1"/>
  <c r="E242"/>
  <c r="D242"/>
  <c r="F242" s="1"/>
  <c r="E241"/>
  <c r="D241"/>
  <c r="F241" s="1"/>
  <c r="E240"/>
  <c r="D240"/>
  <c r="F240" s="1"/>
  <c r="E239"/>
  <c r="D239"/>
  <c r="F239" s="1"/>
  <c r="E238"/>
  <c r="D238"/>
  <c r="F238" s="1"/>
  <c r="E237"/>
  <c r="D237"/>
  <c r="F237" s="1"/>
  <c r="E236"/>
  <c r="D236"/>
  <c r="F236" s="1"/>
  <c r="E235"/>
  <c r="D235"/>
  <c r="F235" s="1"/>
  <c r="E234"/>
  <c r="D234"/>
  <c r="F234" s="1"/>
  <c r="E233"/>
  <c r="D233"/>
  <c r="F233" s="1"/>
  <c r="D232"/>
  <c r="F232" s="1"/>
  <c r="D231"/>
  <c r="F231" s="1"/>
  <c r="D230"/>
  <c r="F230" s="1"/>
  <c r="E227"/>
  <c r="D227"/>
  <c r="F227" s="1"/>
  <c r="E226"/>
  <c r="D226"/>
  <c r="F226" s="1"/>
  <c r="E225"/>
  <c r="D225"/>
  <c r="F225" s="1"/>
  <c r="E224"/>
  <c r="D224"/>
  <c r="F224" s="1"/>
  <c r="E223"/>
  <c r="D223"/>
  <c r="F223" s="1"/>
  <c r="E222"/>
  <c r="D222"/>
  <c r="F222" s="1"/>
  <c r="E221"/>
  <c r="D221"/>
  <c r="F221" s="1"/>
  <c r="E220"/>
  <c r="D220"/>
  <c r="F220" s="1"/>
  <c r="E219"/>
  <c r="D219"/>
  <c r="F219" s="1"/>
  <c r="E218"/>
  <c r="D218"/>
  <c r="F218" s="1"/>
  <c r="E217"/>
  <c r="D217"/>
  <c r="F217" s="1"/>
  <c r="E216"/>
  <c r="D216"/>
  <c r="F216" s="1"/>
  <c r="E215"/>
  <c r="D215"/>
  <c r="F215" s="1"/>
  <c r="E214"/>
  <c r="D214"/>
  <c r="F214" s="1"/>
  <c r="E213"/>
  <c r="D213"/>
  <c r="F213" s="1"/>
  <c r="E212"/>
  <c r="D212"/>
  <c r="F212" s="1"/>
  <c r="E211"/>
  <c r="D211"/>
  <c r="F211" s="1"/>
  <c r="E210"/>
  <c r="D210"/>
  <c r="F210" s="1"/>
  <c r="E209"/>
  <c r="D209"/>
  <c r="F209" s="1"/>
  <c r="E208"/>
  <c r="D208"/>
  <c r="F208" s="1"/>
  <c r="E207"/>
  <c r="D207"/>
  <c r="F207" s="1"/>
  <c r="E206"/>
  <c r="D206"/>
  <c r="F206" s="1"/>
  <c r="E205"/>
  <c r="D205"/>
  <c r="F205" s="1"/>
  <c r="E204"/>
  <c r="D204"/>
  <c r="F204" s="1"/>
  <c r="E203"/>
  <c r="D203"/>
  <c r="F203" s="1"/>
  <c r="E202"/>
  <c r="D202"/>
  <c r="F202" s="1"/>
  <c r="E201"/>
  <c r="D201"/>
  <c r="F201" s="1"/>
  <c r="E200"/>
  <c r="D200"/>
  <c r="F200" s="1"/>
  <c r="E199"/>
  <c r="D199"/>
  <c r="F199" s="1"/>
  <c r="E198"/>
  <c r="D198"/>
  <c r="F198" s="1"/>
  <c r="E197"/>
  <c r="D197"/>
  <c r="F197" s="1"/>
  <c r="E196"/>
  <c r="D196"/>
  <c r="F196" s="1"/>
  <c r="E195"/>
  <c r="D195"/>
  <c r="F195" s="1"/>
  <c r="D194"/>
  <c r="F194" s="1"/>
  <c r="D193"/>
  <c r="F193" s="1"/>
  <c r="D192"/>
  <c r="F192" s="1"/>
  <c r="E189"/>
  <c r="D189"/>
  <c r="F189" s="1"/>
  <c r="E188"/>
  <c r="D188"/>
  <c r="F188" s="1"/>
  <c r="E187"/>
  <c r="D187"/>
  <c r="F187" s="1"/>
  <c r="E186"/>
  <c r="D186"/>
  <c r="F186" s="1"/>
  <c r="E185"/>
  <c r="D185"/>
  <c r="F185" s="1"/>
  <c r="E184"/>
  <c r="D184"/>
  <c r="F184" s="1"/>
  <c r="E183"/>
  <c r="D183"/>
  <c r="F183" s="1"/>
  <c r="E182"/>
  <c r="D182"/>
  <c r="F182" s="1"/>
  <c r="E181"/>
  <c r="D181"/>
  <c r="F181" s="1"/>
  <c r="E180"/>
  <c r="D180"/>
  <c r="F180" s="1"/>
  <c r="E179"/>
  <c r="D179"/>
  <c r="F179" s="1"/>
  <c r="E178"/>
  <c r="D178"/>
  <c r="F178" s="1"/>
  <c r="E177"/>
  <c r="D177"/>
  <c r="F177" s="1"/>
  <c r="E176"/>
  <c r="D176"/>
  <c r="F176" s="1"/>
  <c r="E175"/>
  <c r="D175"/>
  <c r="F175" s="1"/>
  <c r="E174"/>
  <c r="D174"/>
  <c r="F174" s="1"/>
  <c r="E173"/>
  <c r="D173"/>
  <c r="F173" s="1"/>
  <c r="E172"/>
  <c r="D172"/>
  <c r="F172" s="1"/>
  <c r="E171"/>
  <c r="D171"/>
  <c r="F171" s="1"/>
  <c r="E170"/>
  <c r="D170"/>
  <c r="F170" s="1"/>
  <c r="E169"/>
  <c r="D169"/>
  <c r="F169" s="1"/>
  <c r="E168"/>
  <c r="D168"/>
  <c r="F168" s="1"/>
  <c r="E167"/>
  <c r="D167"/>
  <c r="F167" s="1"/>
  <c r="E166"/>
  <c r="D166"/>
  <c r="F166" s="1"/>
  <c r="E165"/>
  <c r="D165"/>
  <c r="F165" s="1"/>
  <c r="E164"/>
  <c r="D164"/>
  <c r="F164" s="1"/>
  <c r="E163"/>
  <c r="D163"/>
  <c r="F163" s="1"/>
  <c r="E162"/>
  <c r="D162"/>
  <c r="F162" s="1"/>
  <c r="E161"/>
  <c r="D161"/>
  <c r="F161" s="1"/>
  <c r="E160"/>
  <c r="D160"/>
  <c r="F160" s="1"/>
  <c r="E159"/>
  <c r="D159"/>
  <c r="F159" s="1"/>
  <c r="E158"/>
  <c r="D158"/>
  <c r="F158" s="1"/>
  <c r="E157"/>
  <c r="D157"/>
  <c r="F157" s="1"/>
  <c r="D156"/>
  <c r="F156" s="1"/>
  <c r="D155"/>
  <c r="F155" s="1"/>
  <c r="D154"/>
  <c r="F154" s="1"/>
  <c r="E151"/>
  <c r="D151"/>
  <c r="F151" s="1"/>
  <c r="E150"/>
  <c r="D150"/>
  <c r="F150" s="1"/>
  <c r="E149"/>
  <c r="D149"/>
  <c r="F149" s="1"/>
  <c r="E148"/>
  <c r="D148"/>
  <c r="F148" s="1"/>
  <c r="E147"/>
  <c r="D147"/>
  <c r="F147" s="1"/>
  <c r="E146"/>
  <c r="D146"/>
  <c r="F146" s="1"/>
  <c r="E145"/>
  <c r="D145"/>
  <c r="F145" s="1"/>
  <c r="E144"/>
  <c r="D144"/>
  <c r="F144" s="1"/>
  <c r="E143"/>
  <c r="D143"/>
  <c r="F143" s="1"/>
  <c r="E142"/>
  <c r="D142"/>
  <c r="F142" s="1"/>
  <c r="E141"/>
  <c r="D141"/>
  <c r="F141" s="1"/>
  <c r="E140"/>
  <c r="D140"/>
  <c r="F140" s="1"/>
  <c r="E139"/>
  <c r="D139"/>
  <c r="F139" s="1"/>
  <c r="E138"/>
  <c r="D138"/>
  <c r="F138" s="1"/>
  <c r="E137"/>
  <c r="D137"/>
  <c r="F137" s="1"/>
  <c r="E136"/>
  <c r="D136"/>
  <c r="F136" s="1"/>
  <c r="E135"/>
  <c r="D135"/>
  <c r="F135" s="1"/>
  <c r="E134"/>
  <c r="D134"/>
  <c r="F134" s="1"/>
  <c r="E133"/>
  <c r="D133"/>
  <c r="F133" s="1"/>
  <c r="E132"/>
  <c r="D132"/>
  <c r="F132" s="1"/>
  <c r="E131"/>
  <c r="D131"/>
  <c r="F131" s="1"/>
  <c r="E130"/>
  <c r="D130"/>
  <c r="F130" s="1"/>
  <c r="E129"/>
  <c r="D129"/>
  <c r="F129" s="1"/>
  <c r="E128"/>
  <c r="D128"/>
  <c r="F128" s="1"/>
  <c r="E127"/>
  <c r="D127"/>
  <c r="F127" s="1"/>
  <c r="E126"/>
  <c r="D126"/>
  <c r="F126" s="1"/>
  <c r="E125"/>
  <c r="D125"/>
  <c r="F125" s="1"/>
  <c r="E124"/>
  <c r="D124"/>
  <c r="F124" s="1"/>
  <c r="E123"/>
  <c r="D123"/>
  <c r="F123" s="1"/>
  <c r="E122"/>
  <c r="D122"/>
  <c r="F122" s="1"/>
  <c r="E121"/>
  <c r="D121"/>
  <c r="F121" s="1"/>
  <c r="E120"/>
  <c r="D120"/>
  <c r="F120" s="1"/>
  <c r="E119"/>
  <c r="D119"/>
  <c r="F119" s="1"/>
  <c r="D118"/>
  <c r="F118" s="1"/>
  <c r="D117"/>
  <c r="F117" s="1"/>
  <c r="D116"/>
  <c r="F116" s="1"/>
  <c r="B101" i="8"/>
  <c r="D101" s="1"/>
  <c r="E113" i="4"/>
  <c r="D113"/>
  <c r="F113" s="1"/>
  <c r="E112"/>
  <c r="D112"/>
  <c r="F112" s="1"/>
  <c r="E111"/>
  <c r="D111"/>
  <c r="F111" s="1"/>
  <c r="E110"/>
  <c r="D110"/>
  <c r="F110" s="1"/>
  <c r="E109"/>
  <c r="D109"/>
  <c r="F109" s="1"/>
  <c r="E108"/>
  <c r="D108"/>
  <c r="F108" s="1"/>
  <c r="E107"/>
  <c r="D107"/>
  <c r="F107" s="1"/>
  <c r="E106"/>
  <c r="D106"/>
  <c r="F106" s="1"/>
  <c r="E105"/>
  <c r="D105"/>
  <c r="F105" s="1"/>
  <c r="E104"/>
  <c r="D104"/>
  <c r="F104" s="1"/>
  <c r="E103"/>
  <c r="D103"/>
  <c r="F103" s="1"/>
  <c r="E102"/>
  <c r="D102"/>
  <c r="F102" s="1"/>
  <c r="E101"/>
  <c r="D101"/>
  <c r="F101" s="1"/>
  <c r="E100"/>
  <c r="D100"/>
  <c r="F100" s="1"/>
  <c r="E99"/>
  <c r="D99"/>
  <c r="F99" s="1"/>
  <c r="E98"/>
  <c r="D98"/>
  <c r="F98" s="1"/>
  <c r="E97"/>
  <c r="D97"/>
  <c r="F97" s="1"/>
  <c r="E96"/>
  <c r="D96"/>
  <c r="F96" s="1"/>
  <c r="E95"/>
  <c r="D95"/>
  <c r="F95" s="1"/>
  <c r="E94"/>
  <c r="D94"/>
  <c r="F94" s="1"/>
  <c r="E93"/>
  <c r="D93"/>
  <c r="F93" s="1"/>
  <c r="E92"/>
  <c r="D92"/>
  <c r="F92" s="1"/>
  <c r="E91"/>
  <c r="D91"/>
  <c r="F91" s="1"/>
  <c r="E90"/>
  <c r="D90"/>
  <c r="F90" s="1"/>
  <c r="E89"/>
  <c r="D89"/>
  <c r="F89" s="1"/>
  <c r="E88"/>
  <c r="D88"/>
  <c r="F88" s="1"/>
  <c r="E87"/>
  <c r="D87"/>
  <c r="F87" s="1"/>
  <c r="E86"/>
  <c r="D86"/>
  <c r="F86" s="1"/>
  <c r="E85"/>
  <c r="D85"/>
  <c r="F85" s="1"/>
  <c r="E84"/>
  <c r="D84"/>
  <c r="F84" s="1"/>
  <c r="E83"/>
  <c r="D83"/>
  <c r="F83" s="1"/>
  <c r="E82"/>
  <c r="D82"/>
  <c r="F82" s="1"/>
  <c r="E81"/>
  <c r="D81"/>
  <c r="F81" s="1"/>
  <c r="D80"/>
  <c r="F80" s="1"/>
  <c r="D79"/>
  <c r="F79" s="1"/>
  <c r="D78"/>
  <c r="F78" s="1"/>
  <c r="E75"/>
  <c r="D75"/>
  <c r="F75" s="1"/>
  <c r="E74"/>
  <c r="D74"/>
  <c r="E73"/>
  <c r="D73"/>
  <c r="E72"/>
  <c r="D72"/>
  <c r="E71"/>
  <c r="D71"/>
  <c r="F71" s="1"/>
  <c r="E70"/>
  <c r="D70"/>
  <c r="F70" s="1"/>
  <c r="E69"/>
  <c r="D69"/>
  <c r="E68"/>
  <c r="D68"/>
  <c r="F68" s="1"/>
  <c r="E67"/>
  <c r="D67"/>
  <c r="F67" s="1"/>
  <c r="E66"/>
  <c r="D66"/>
  <c r="F66" s="1"/>
  <c r="E65"/>
  <c r="D65"/>
  <c r="E64"/>
  <c r="D64"/>
  <c r="F64" s="1"/>
  <c r="E63"/>
  <c r="D63"/>
  <c r="E62"/>
  <c r="D62"/>
  <c r="F62" s="1"/>
  <c r="E61"/>
  <c r="D61"/>
  <c r="E60"/>
  <c r="D60"/>
  <c r="F60" s="1"/>
  <c r="E59"/>
  <c r="D59"/>
  <c r="F59" s="1"/>
  <c r="E58"/>
  <c r="D58"/>
  <c r="E57"/>
  <c r="D57"/>
  <c r="E56"/>
  <c r="D56"/>
  <c r="E55"/>
  <c r="D55"/>
  <c r="F55" s="1"/>
  <c r="E54"/>
  <c r="D54"/>
  <c r="F54" s="1"/>
  <c r="E53"/>
  <c r="D53"/>
  <c r="E52"/>
  <c r="D52"/>
  <c r="F52" s="1"/>
  <c r="E51"/>
  <c r="D51"/>
  <c r="F51" s="1"/>
  <c r="E50"/>
  <c r="D50"/>
  <c r="F50" s="1"/>
  <c r="E49"/>
  <c r="D49"/>
  <c r="E48"/>
  <c r="D48"/>
  <c r="F48" s="1"/>
  <c r="E47"/>
  <c r="D47"/>
  <c r="D46"/>
  <c r="F46" s="1"/>
  <c r="F3" i="7"/>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2"/>
  <c r="D3"/>
  <c r="D4"/>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2"/>
  <c r="B6" i="8"/>
  <c r="D6" s="1"/>
  <c r="B7"/>
  <c r="E7" s="1"/>
  <c r="B8"/>
  <c r="E8" s="1"/>
  <c r="B9"/>
  <c r="D9" s="1"/>
  <c r="B10"/>
  <c r="D10" s="1"/>
  <c r="B11"/>
  <c r="E11" s="1"/>
  <c r="B12"/>
  <c r="E12" s="1"/>
  <c r="B13"/>
  <c r="D13" s="1"/>
  <c r="B14"/>
  <c r="E14" s="1"/>
  <c r="B15"/>
  <c r="E15" s="1"/>
  <c r="B16"/>
  <c r="E16" s="1"/>
  <c r="B17"/>
  <c r="D17" s="1"/>
  <c r="B18"/>
  <c r="D18" s="1"/>
  <c r="B19"/>
  <c r="D19" s="1"/>
  <c r="B20"/>
  <c r="E20" s="1"/>
  <c r="B21"/>
  <c r="D21" s="1"/>
  <c r="B22"/>
  <c r="D22" s="1"/>
  <c r="B23"/>
  <c r="E23" s="1"/>
  <c r="B24"/>
  <c r="E24" s="1"/>
  <c r="B25"/>
  <c r="D25" s="1"/>
  <c r="B26"/>
  <c r="D26" s="1"/>
  <c r="B27"/>
  <c r="D27" s="1"/>
  <c r="B28"/>
  <c r="E28" s="1"/>
  <c r="B29"/>
  <c r="D29" s="1"/>
  <c r="B30"/>
  <c r="E30" s="1"/>
  <c r="B31"/>
  <c r="E31" s="1"/>
  <c r="B32"/>
  <c r="E32" s="1"/>
  <c r="B33"/>
  <c r="D33" s="1"/>
  <c r="B34"/>
  <c r="D34" s="1"/>
  <c r="B35"/>
  <c r="D35" s="1"/>
  <c r="B36"/>
  <c r="E36" s="1"/>
  <c r="B37"/>
  <c r="D37" s="1"/>
  <c r="B38"/>
  <c r="D38" s="1"/>
  <c r="B39"/>
  <c r="E39" s="1"/>
  <c r="B40"/>
  <c r="E40" s="1"/>
  <c r="B41"/>
  <c r="D41" s="1"/>
  <c r="B42"/>
  <c r="D42" s="1"/>
  <c r="B43"/>
  <c r="D43" s="1"/>
  <c r="B44"/>
  <c r="E44" s="1"/>
  <c r="B45"/>
  <c r="D45" s="1"/>
  <c r="B46"/>
  <c r="E46" s="1"/>
  <c r="B47"/>
  <c r="E47" s="1"/>
  <c r="B48"/>
  <c r="E48" s="1"/>
  <c r="B49"/>
  <c r="D49" s="1"/>
  <c r="B50"/>
  <c r="D50" s="1"/>
  <c r="B51"/>
  <c r="D51" s="1"/>
  <c r="B52"/>
  <c r="E52" s="1"/>
  <c r="B53"/>
  <c r="D53" s="1"/>
  <c r="B54"/>
  <c r="D54" s="1"/>
  <c r="B55"/>
  <c r="E55" s="1"/>
  <c r="B56"/>
  <c r="E56" s="1"/>
  <c r="B57"/>
  <c r="D57" s="1"/>
  <c r="B58"/>
  <c r="D58" s="1"/>
  <c r="B59"/>
  <c r="E59" s="1"/>
  <c r="B60"/>
  <c r="E60" s="1"/>
  <c r="B61"/>
  <c r="D61" s="1"/>
  <c r="B62"/>
  <c r="E62" s="1"/>
  <c r="B63"/>
  <c r="D63" s="1"/>
  <c r="B64"/>
  <c r="E64" s="1"/>
  <c r="B65"/>
  <c r="E65" s="1"/>
  <c r="B66"/>
  <c r="E66" s="1"/>
  <c r="B67"/>
  <c r="D67" s="1"/>
  <c r="B68"/>
  <c r="E68" s="1"/>
  <c r="B69"/>
  <c r="E69" s="1"/>
  <c r="B70"/>
  <c r="E70" s="1"/>
  <c r="B71"/>
  <c r="E71" s="1"/>
  <c r="B72"/>
  <c r="E72" s="1"/>
  <c r="B73"/>
  <c r="E73" s="1"/>
  <c r="B74"/>
  <c r="E74" s="1"/>
  <c r="B75"/>
  <c r="E75" s="1"/>
  <c r="B76"/>
  <c r="E76" s="1"/>
  <c r="B77"/>
  <c r="D77" s="1"/>
  <c r="B78"/>
  <c r="E78" s="1"/>
  <c r="B79"/>
  <c r="D79" s="1"/>
  <c r="B80"/>
  <c r="E80" s="1"/>
  <c r="B81"/>
  <c r="E81" s="1"/>
  <c r="B82"/>
  <c r="E82" s="1"/>
  <c r="B83"/>
  <c r="E83" s="1"/>
  <c r="B84"/>
  <c r="E84" s="1"/>
  <c r="B85"/>
  <c r="E85" s="1"/>
  <c r="B86"/>
  <c r="E86" s="1"/>
  <c r="B87"/>
  <c r="E87" s="1"/>
  <c r="B88"/>
  <c r="E88" s="1"/>
  <c r="B89"/>
  <c r="E89" s="1"/>
  <c r="B90"/>
  <c r="E90" s="1"/>
  <c r="B91"/>
  <c r="D91" s="1"/>
  <c r="B92"/>
  <c r="E92" s="1"/>
  <c r="B93"/>
  <c r="D93" s="1"/>
  <c r="B94"/>
  <c r="E94" s="1"/>
  <c r="B95"/>
  <c r="E95" s="1"/>
  <c r="B96"/>
  <c r="E96" s="1"/>
  <c r="B97"/>
  <c r="E97" s="1"/>
  <c r="B98"/>
  <c r="E98" s="1"/>
  <c r="B99"/>
  <c r="E99" s="1"/>
  <c r="B100"/>
  <c r="E100" s="1"/>
  <c r="E243" i="6"/>
  <c r="E242"/>
  <c r="E241"/>
  <c r="E240"/>
  <c r="E239"/>
  <c r="E238"/>
  <c r="E237"/>
  <c r="E236"/>
  <c r="E234"/>
  <c r="E233"/>
  <c r="E232"/>
  <c r="E231"/>
  <c r="E230"/>
  <c r="E229"/>
  <c r="E228"/>
  <c r="E227"/>
  <c r="E225"/>
  <c r="E224"/>
  <c r="E223"/>
  <c r="E222"/>
  <c r="E221"/>
  <c r="E220"/>
  <c r="E219"/>
  <c r="E218"/>
  <c r="E216"/>
  <c r="E215"/>
  <c r="E214"/>
  <c r="E213"/>
  <c r="E212"/>
  <c r="E211"/>
  <c r="E210"/>
  <c r="E209"/>
  <c r="E207"/>
  <c r="E206"/>
  <c r="E205"/>
  <c r="E204"/>
  <c r="E203"/>
  <c r="E202"/>
  <c r="E201"/>
  <c r="E200"/>
  <c r="E198"/>
  <c r="E197"/>
  <c r="E196"/>
  <c r="E195"/>
  <c r="E194"/>
  <c r="E193"/>
  <c r="E192"/>
  <c r="E191"/>
  <c r="E189"/>
  <c r="E188"/>
  <c r="E187"/>
  <c r="E186"/>
  <c r="E185"/>
  <c r="E184"/>
  <c r="E183"/>
  <c r="E182"/>
  <c r="E180"/>
  <c r="E179"/>
  <c r="E178"/>
  <c r="E177"/>
  <c r="E176"/>
  <c r="E175"/>
  <c r="E174"/>
  <c r="E173"/>
  <c r="E171"/>
  <c r="E170"/>
  <c r="E169"/>
  <c r="E168"/>
  <c r="E167"/>
  <c r="E166"/>
  <c r="E165"/>
  <c r="E164"/>
  <c r="E162"/>
  <c r="E161"/>
  <c r="E160"/>
  <c r="E159"/>
  <c r="E158"/>
  <c r="E157"/>
  <c r="E156"/>
  <c r="E155"/>
  <c r="E153"/>
  <c r="E152"/>
  <c r="E151"/>
  <c r="E150"/>
  <c r="E149"/>
  <c r="E148"/>
  <c r="E147"/>
  <c r="E146"/>
  <c r="E144"/>
  <c r="E143"/>
  <c r="E142"/>
  <c r="E141"/>
  <c r="E140"/>
  <c r="E139"/>
  <c r="E138"/>
  <c r="E137"/>
  <c r="E135"/>
  <c r="E134"/>
  <c r="E133"/>
  <c r="E132"/>
  <c r="E131"/>
  <c r="E130"/>
  <c r="E129"/>
  <c r="E128"/>
  <c r="E126"/>
  <c r="E125"/>
  <c r="E124"/>
  <c r="E123"/>
  <c r="E122"/>
  <c r="E121"/>
  <c r="E120"/>
  <c r="E119"/>
  <c r="E117"/>
  <c r="E116"/>
  <c r="E115"/>
  <c r="E114"/>
  <c r="E113"/>
  <c r="E112"/>
  <c r="E111"/>
  <c r="E110"/>
  <c r="E108"/>
  <c r="E107"/>
  <c r="E106"/>
  <c r="E105"/>
  <c r="E104"/>
  <c r="E103"/>
  <c r="E102"/>
  <c r="E101"/>
  <c r="E99"/>
  <c r="E98"/>
  <c r="E97"/>
  <c r="E96"/>
  <c r="E95"/>
  <c r="E94"/>
  <c r="E93"/>
  <c r="E92"/>
  <c r="E90"/>
  <c r="E89"/>
  <c r="E88"/>
  <c r="E87"/>
  <c r="E86"/>
  <c r="E85"/>
  <c r="E84"/>
  <c r="E83"/>
  <c r="E81"/>
  <c r="E80"/>
  <c r="E79"/>
  <c r="E78"/>
  <c r="E77"/>
  <c r="E76"/>
  <c r="E75"/>
  <c r="E74"/>
  <c r="E72"/>
  <c r="E71"/>
  <c r="E70"/>
  <c r="E69"/>
  <c r="E68"/>
  <c r="E67"/>
  <c r="E66"/>
  <c r="E65"/>
  <c r="E63"/>
  <c r="E62"/>
  <c r="E61"/>
  <c r="E60"/>
  <c r="E59"/>
  <c r="E58"/>
  <c r="E57"/>
  <c r="E56"/>
  <c r="E54"/>
  <c r="E53"/>
  <c r="E52"/>
  <c r="E51"/>
  <c r="E50"/>
  <c r="E49"/>
  <c r="E48"/>
  <c r="E47"/>
  <c r="E45"/>
  <c r="E44"/>
  <c r="E43"/>
  <c r="E42"/>
  <c r="E41"/>
  <c r="E40"/>
  <c r="E39"/>
  <c r="E38"/>
  <c r="E36"/>
  <c r="E35"/>
  <c r="E34"/>
  <c r="E33"/>
  <c r="E32"/>
  <c r="E31"/>
  <c r="E30"/>
  <c r="E29"/>
  <c r="E27"/>
  <c r="E26"/>
  <c r="E23"/>
  <c r="E22"/>
  <c r="E18"/>
  <c r="E17"/>
  <c r="E14"/>
  <c r="E13"/>
  <c r="E7"/>
  <c r="E8"/>
  <c r="E9"/>
  <c r="E5"/>
  <c r="E4"/>
  <c r="I1519" i="2" l="1"/>
  <c r="O1519" s="1"/>
  <c r="I453"/>
  <c r="M453" s="1"/>
  <c r="I494"/>
  <c r="M494" s="1"/>
  <c r="I2093"/>
  <c r="M2093" s="1"/>
  <c r="I2257"/>
  <c r="O2257" s="1"/>
  <c r="I1109"/>
  <c r="M1109" s="1"/>
  <c r="I1191"/>
  <c r="O1191" s="1"/>
  <c r="I1355"/>
  <c r="O1355" s="1"/>
  <c r="I1683"/>
  <c r="O1683" s="1"/>
  <c r="I1437"/>
  <c r="M1437" s="1"/>
  <c r="I1232"/>
  <c r="O1232" s="1"/>
  <c r="E101" i="8"/>
  <c r="I1150" i="2"/>
  <c r="O1150" s="1"/>
  <c r="I1273"/>
  <c r="M1273" s="1"/>
  <c r="I1929"/>
  <c r="O1929" s="1"/>
  <c r="I1970"/>
  <c r="O1970" s="1"/>
  <c r="I1806"/>
  <c r="O1806" s="1"/>
  <c r="I1847"/>
  <c r="M1847" s="1"/>
  <c r="I1601"/>
  <c r="O1601" s="1"/>
  <c r="I1765"/>
  <c r="M1765" s="1"/>
  <c r="I2339"/>
  <c r="M2339" s="1"/>
  <c r="I2421"/>
  <c r="I1314"/>
  <c r="I1396"/>
  <c r="I1478"/>
  <c r="I1560"/>
  <c r="I1642"/>
  <c r="I1724"/>
  <c r="I1888"/>
  <c r="I2011"/>
  <c r="I2052"/>
  <c r="I2175"/>
  <c r="I2298"/>
  <c r="I2134"/>
  <c r="I2216"/>
  <c r="I2380"/>
  <c r="F245" i="6"/>
  <c r="F254"/>
  <c r="I166" i="2"/>
  <c r="O166" s="1"/>
  <c r="I371"/>
  <c r="O371" s="1"/>
  <c r="I740"/>
  <c r="M740" s="1"/>
  <c r="G952" i="4"/>
  <c r="I952" s="1"/>
  <c r="I207" i="2"/>
  <c r="O207" s="1"/>
  <c r="I535"/>
  <c r="O535" s="1"/>
  <c r="I576"/>
  <c r="O576" s="1"/>
  <c r="G990" i="4"/>
  <c r="I990" s="1"/>
  <c r="I248" i="2"/>
  <c r="M248" s="1"/>
  <c r="I289"/>
  <c r="M289" s="1"/>
  <c r="I617"/>
  <c r="O617" s="1"/>
  <c r="I822"/>
  <c r="O822" s="1"/>
  <c r="I412"/>
  <c r="M412" s="1"/>
  <c r="I330"/>
  <c r="M330" s="1"/>
  <c r="I1068"/>
  <c r="I1027"/>
  <c r="I986"/>
  <c r="I945"/>
  <c r="I904"/>
  <c r="I863"/>
  <c r="I781"/>
  <c r="I699"/>
  <c r="I658"/>
  <c r="I84"/>
  <c r="G230" i="4"/>
  <c r="I230" s="1"/>
  <c r="G306"/>
  <c r="I306" s="1"/>
  <c r="G420"/>
  <c r="I420" s="1"/>
  <c r="G1142"/>
  <c r="I1142" s="1"/>
  <c r="G1104"/>
  <c r="I1104" s="1"/>
  <c r="G1066"/>
  <c r="I1066" s="1"/>
  <c r="G1028"/>
  <c r="I1028" s="1"/>
  <c r="G914"/>
  <c r="I914" s="1"/>
  <c r="G876"/>
  <c r="I876" s="1"/>
  <c r="G838"/>
  <c r="I838" s="1"/>
  <c r="G800"/>
  <c r="I800" s="1"/>
  <c r="G762"/>
  <c r="I762" s="1"/>
  <c r="G724"/>
  <c r="I724" s="1"/>
  <c r="G686"/>
  <c r="I686" s="1"/>
  <c r="G648"/>
  <c r="I648" s="1"/>
  <c r="G610"/>
  <c r="I610" s="1"/>
  <c r="G572"/>
  <c r="I572" s="1"/>
  <c r="G534"/>
  <c r="I534" s="1"/>
  <c r="G496"/>
  <c r="I496" s="1"/>
  <c r="G458"/>
  <c r="I458" s="1"/>
  <c r="G382"/>
  <c r="I382" s="1"/>
  <c r="G344"/>
  <c r="I344" s="1"/>
  <c r="G268"/>
  <c r="I268" s="1"/>
  <c r="G192"/>
  <c r="I192" s="1"/>
  <c r="G154"/>
  <c r="I154" s="1"/>
  <c r="G116"/>
  <c r="I116" s="1"/>
  <c r="D32" i="8"/>
  <c r="D100"/>
  <c r="D92"/>
  <c r="D84"/>
  <c r="D76"/>
  <c r="D68"/>
  <c r="D60"/>
  <c r="D47"/>
  <c r="D23"/>
  <c r="D11"/>
  <c r="E91"/>
  <c r="E67"/>
  <c r="E27"/>
  <c r="D99"/>
  <c r="D83"/>
  <c r="D75"/>
  <c r="D59"/>
  <c r="D44"/>
  <c r="D31"/>
  <c r="D16"/>
  <c r="D7"/>
  <c r="E63"/>
  <c r="E43"/>
  <c r="E19"/>
  <c r="D96"/>
  <c r="D88"/>
  <c r="D80"/>
  <c r="D72"/>
  <c r="D64"/>
  <c r="D55"/>
  <c r="D28"/>
  <c r="D15"/>
  <c r="E79"/>
  <c r="E35"/>
  <c r="D95"/>
  <c r="D87"/>
  <c r="D71"/>
  <c r="D48"/>
  <c r="D39"/>
  <c r="D12"/>
  <c r="E51"/>
  <c r="D98"/>
  <c r="D94"/>
  <c r="D90"/>
  <c r="D86"/>
  <c r="D82"/>
  <c r="D78"/>
  <c r="D74"/>
  <c r="D70"/>
  <c r="D66"/>
  <c r="D62"/>
  <c r="D56"/>
  <c r="D46"/>
  <c r="D40"/>
  <c r="D30"/>
  <c r="D24"/>
  <c r="D14"/>
  <c r="D8"/>
  <c r="E93"/>
  <c r="E77"/>
  <c r="E61"/>
  <c r="E50"/>
  <c r="E45"/>
  <c r="E34"/>
  <c r="E29"/>
  <c r="E18"/>
  <c r="E13"/>
  <c r="D97"/>
  <c r="D89"/>
  <c r="D85"/>
  <c r="D81"/>
  <c r="D73"/>
  <c r="D69"/>
  <c r="D65"/>
  <c r="E54"/>
  <c r="E49"/>
  <c r="E38"/>
  <c r="E33"/>
  <c r="E22"/>
  <c r="E17"/>
  <c r="E6"/>
  <c r="E58"/>
  <c r="E53"/>
  <c r="E42"/>
  <c r="E37"/>
  <c r="E26"/>
  <c r="E21"/>
  <c r="E10"/>
  <c r="F58" i="4"/>
  <c r="D52" i="8"/>
  <c r="D36"/>
  <c r="D20"/>
  <c r="E57"/>
  <c r="E41"/>
  <c r="E25"/>
  <c r="E9"/>
  <c r="G78" i="4"/>
  <c r="I78" s="1"/>
  <c r="F49"/>
  <c r="F74"/>
  <c r="F65"/>
  <c r="F53"/>
  <c r="F69"/>
  <c r="F57"/>
  <c r="F73"/>
  <c r="F47"/>
  <c r="F56"/>
  <c r="F61"/>
  <c r="F63"/>
  <c r="F72"/>
  <c r="F29" i="6"/>
  <c r="F38"/>
  <c r="F56"/>
  <c r="F110"/>
  <c r="F128"/>
  <c r="F155"/>
  <c r="F227"/>
  <c r="F236"/>
  <c r="F101"/>
  <c r="F146"/>
  <c r="F92"/>
  <c r="F137"/>
  <c r="F164"/>
  <c r="F173"/>
  <c r="F191"/>
  <c r="F218"/>
  <c r="F83"/>
  <c r="F65"/>
  <c r="F47"/>
  <c r="F200"/>
  <c r="F209"/>
  <c r="F74"/>
  <c r="F119"/>
  <c r="F182"/>
  <c r="H34" i="2"/>
  <c r="H35"/>
  <c r="H36"/>
  <c r="H37"/>
  <c r="H38"/>
  <c r="H39"/>
  <c r="H40"/>
  <c r="H41"/>
  <c r="D35" i="4"/>
  <c r="E35"/>
  <c r="D36"/>
  <c r="E36"/>
  <c r="D37"/>
  <c r="E37"/>
  <c r="D45"/>
  <c r="F45" s="1"/>
  <c r="D43"/>
  <c r="F43" s="1"/>
  <c r="D44"/>
  <c r="F44" s="1"/>
  <c r="E34"/>
  <c r="D34"/>
  <c r="E33"/>
  <c r="D33"/>
  <c r="E32"/>
  <c r="D32"/>
  <c r="E31"/>
  <c r="D31"/>
  <c r="E30"/>
  <c r="D30"/>
  <c r="E29"/>
  <c r="D29"/>
  <c r="E28"/>
  <c r="D28"/>
  <c r="E27"/>
  <c r="D27"/>
  <c r="E26"/>
  <c r="D26"/>
  <c r="E25"/>
  <c r="D25"/>
  <c r="E24"/>
  <c r="D24"/>
  <c r="E23"/>
  <c r="D23"/>
  <c r="E22"/>
  <c r="D22"/>
  <c r="E21"/>
  <c r="D21"/>
  <c r="E20"/>
  <c r="D20"/>
  <c r="E19"/>
  <c r="D19"/>
  <c r="E18"/>
  <c r="D18"/>
  <c r="E17"/>
  <c r="D17"/>
  <c r="E16"/>
  <c r="D16"/>
  <c r="E15"/>
  <c r="D15"/>
  <c r="E14"/>
  <c r="D14"/>
  <c r="E13"/>
  <c r="D13"/>
  <c r="E12"/>
  <c r="D12"/>
  <c r="E11"/>
  <c r="D11"/>
  <c r="E10"/>
  <c r="D10"/>
  <c r="D9"/>
  <c r="D8"/>
  <c r="D7"/>
  <c r="D6"/>
  <c r="D5"/>
  <c r="M1232" i="2" l="1"/>
  <c r="O494"/>
  <c r="O1765"/>
  <c r="O1109"/>
  <c r="M1519"/>
  <c r="O412"/>
  <c r="M1929"/>
  <c r="O453"/>
  <c r="O1273"/>
  <c r="O2339"/>
  <c r="M2257"/>
  <c r="M1150"/>
  <c r="O2093"/>
  <c r="M1970"/>
  <c r="M371"/>
  <c r="M1191"/>
  <c r="M617"/>
  <c r="M1683"/>
  <c r="M1601"/>
  <c r="M1806"/>
  <c r="O1847"/>
  <c r="M207"/>
  <c r="M822"/>
  <c r="O1437"/>
  <c r="J119" i="6"/>
  <c r="H119"/>
  <c r="I191"/>
  <c r="H191"/>
  <c r="I92"/>
  <c r="H92"/>
  <c r="J227"/>
  <c r="H227"/>
  <c r="J56"/>
  <c r="H56"/>
  <c r="J245"/>
  <c r="H245"/>
  <c r="J74"/>
  <c r="H74"/>
  <c r="I65"/>
  <c r="H65"/>
  <c r="J173"/>
  <c r="H173"/>
  <c r="J146"/>
  <c r="H146"/>
  <c r="J155"/>
  <c r="H155"/>
  <c r="I38"/>
  <c r="H38"/>
  <c r="O330" i="2"/>
  <c r="M576"/>
  <c r="O740"/>
  <c r="M1355"/>
  <c r="J209" i="6"/>
  <c r="H209"/>
  <c r="J83"/>
  <c r="H83"/>
  <c r="J164"/>
  <c r="H164"/>
  <c r="J101"/>
  <c r="H101"/>
  <c r="J128"/>
  <c r="H128"/>
  <c r="I29"/>
  <c r="H29"/>
  <c r="J182"/>
  <c r="H182"/>
  <c r="J200"/>
  <c r="H200"/>
  <c r="I218"/>
  <c r="H218"/>
  <c r="J137"/>
  <c r="H137"/>
  <c r="I236"/>
  <c r="H236"/>
  <c r="I110"/>
  <c r="H110"/>
  <c r="I254"/>
  <c r="H254"/>
  <c r="I47"/>
  <c r="H47"/>
  <c r="I245"/>
  <c r="O2421" i="2"/>
  <c r="M2421"/>
  <c r="O2298"/>
  <c r="M2298"/>
  <c r="O2052"/>
  <c r="M2052"/>
  <c r="M1724"/>
  <c r="O1724"/>
  <c r="M1560"/>
  <c r="O1560"/>
  <c r="M1396"/>
  <c r="O1396"/>
  <c r="O2380"/>
  <c r="M2380"/>
  <c r="M2011"/>
  <c r="O2011"/>
  <c r="O1642"/>
  <c r="M1642"/>
  <c r="O1478"/>
  <c r="M1478"/>
  <c r="O1314"/>
  <c r="M1314"/>
  <c r="O2216"/>
  <c r="M2216"/>
  <c r="M2134"/>
  <c r="O2134"/>
  <c r="M2175"/>
  <c r="O2175"/>
  <c r="O1888"/>
  <c r="M1888"/>
  <c r="J254" i="6"/>
  <c r="M166" i="2"/>
  <c r="O248"/>
  <c r="O289"/>
  <c r="M535"/>
  <c r="O1068"/>
  <c r="M1068"/>
  <c r="M1027"/>
  <c r="O1027"/>
  <c r="M986"/>
  <c r="O986"/>
  <c r="M945"/>
  <c r="O945"/>
  <c r="O904"/>
  <c r="M904"/>
  <c r="O863"/>
  <c r="M863"/>
  <c r="O781"/>
  <c r="M781"/>
  <c r="O699"/>
  <c r="M699"/>
  <c r="M658"/>
  <c r="O658"/>
  <c r="O84"/>
  <c r="M84"/>
  <c r="D2" i="4"/>
  <c r="F2" s="1"/>
  <c r="D42"/>
  <c r="F42" s="1"/>
  <c r="F5"/>
  <c r="F7"/>
  <c r="F9"/>
  <c r="F11"/>
  <c r="F13"/>
  <c r="F15"/>
  <c r="F17"/>
  <c r="F19"/>
  <c r="F21"/>
  <c r="F23"/>
  <c r="F25"/>
  <c r="F27"/>
  <c r="F29"/>
  <c r="F31"/>
  <c r="F33"/>
  <c r="F37"/>
  <c r="F35"/>
  <c r="F6"/>
  <c r="F8"/>
  <c r="F10"/>
  <c r="F12"/>
  <c r="F14"/>
  <c r="F16"/>
  <c r="F18"/>
  <c r="F20"/>
  <c r="F22"/>
  <c r="F24"/>
  <c r="F26"/>
  <c r="F28"/>
  <c r="F30"/>
  <c r="F32"/>
  <c r="F34"/>
  <c r="F36"/>
  <c r="J191" i="6"/>
  <c r="I74"/>
  <c r="J92"/>
  <c r="J38"/>
  <c r="I155"/>
  <c r="I56"/>
  <c r="I128"/>
  <c r="I227"/>
  <c r="J65"/>
  <c r="J29"/>
  <c r="I101"/>
  <c r="I200"/>
  <c r="I164"/>
  <c r="J110"/>
  <c r="J236"/>
  <c r="I137"/>
  <c r="I119"/>
  <c r="I146"/>
  <c r="I173"/>
  <c r="J47"/>
  <c r="I182"/>
  <c r="J218"/>
  <c r="I83"/>
  <c r="I209"/>
  <c r="H29" i="2"/>
  <c r="H25"/>
  <c r="H21"/>
  <c r="H17"/>
  <c r="H13"/>
  <c r="H28"/>
  <c r="H8"/>
  <c r="H24"/>
  <c r="H20"/>
  <c r="H16"/>
  <c r="H31"/>
  <c r="H27"/>
  <c r="H23"/>
  <c r="H19"/>
  <c r="H15"/>
  <c r="H30"/>
  <c r="H26"/>
  <c r="H22"/>
  <c r="H18"/>
  <c r="H14"/>
  <c r="D4" i="4"/>
  <c r="F4" s="1"/>
  <c r="D3"/>
  <c r="F3" s="1"/>
  <c r="B5" i="8"/>
  <c r="B4"/>
  <c r="E2" i="2"/>
  <c r="H9" l="1"/>
  <c r="E5" i="8"/>
  <c r="D5"/>
  <c r="D41" i="4"/>
  <c r="F41" s="1"/>
  <c r="E20" i="6"/>
  <c r="B2" i="8"/>
  <c r="E11" i="6"/>
  <c r="E2"/>
  <c r="B3" i="8"/>
  <c r="E3" i="6"/>
  <c r="E12"/>
  <c r="E21"/>
  <c r="H10" i="2"/>
  <c r="E4" i="8"/>
  <c r="D4"/>
  <c r="H11" i="2"/>
  <c r="H12"/>
  <c r="D40" i="4"/>
  <c r="F40" s="1"/>
  <c r="G2"/>
  <c r="I2" s="1"/>
  <c r="E156" i="2" s="1"/>
  <c r="H156" s="1"/>
  <c r="H7"/>
  <c r="H3"/>
  <c r="H6"/>
  <c r="H2"/>
  <c r="H4"/>
  <c r="H5"/>
  <c r="AA79" i="1"/>
  <c r="AA78"/>
  <c r="AA82"/>
  <c r="AA83"/>
  <c r="AA80"/>
  <c r="AA81"/>
  <c r="E2" i="8" l="1"/>
  <c r="D2"/>
  <c r="G40" i="4"/>
  <c r="I40" s="1"/>
  <c r="E155" i="2" s="1"/>
  <c r="H155" s="1"/>
  <c r="I125" s="1"/>
  <c r="E3" i="8"/>
  <c r="D3"/>
  <c r="AB83" i="1"/>
  <c r="AD83"/>
  <c r="AC83"/>
  <c r="AC82"/>
  <c r="AB82"/>
  <c r="AD82"/>
  <c r="AD81"/>
  <c r="AC81"/>
  <c r="AB81"/>
  <c r="AC78"/>
  <c r="AD78"/>
  <c r="AB78"/>
  <c r="AD80"/>
  <c r="AB80"/>
  <c r="AC80"/>
  <c r="AD79"/>
  <c r="AC79"/>
  <c r="AB79"/>
  <c r="E32" i="2" l="1"/>
  <c r="H32" s="1"/>
  <c r="M125"/>
  <c r="O125"/>
  <c r="E33"/>
  <c r="H33" s="1"/>
  <c r="E73"/>
  <c r="H73" s="1"/>
  <c r="I43" s="1"/>
  <c r="E25" i="6"/>
  <c r="I2" i="2" l="1"/>
  <c r="E6" i="6" s="1"/>
  <c r="F2" s="1"/>
  <c r="H2" s="1"/>
  <c r="E24"/>
  <c r="F20" s="1"/>
  <c r="H20" s="1"/>
  <c r="M43" i="2"/>
  <c r="O43"/>
  <c r="E15" i="6"/>
  <c r="E16"/>
  <c r="E268"/>
  <c r="E267"/>
  <c r="E269"/>
  <c r="M2" i="2" l="1"/>
  <c r="J2" i="6"/>
  <c r="I2"/>
  <c r="O2" i="2"/>
  <c r="F11" i="6"/>
  <c r="H11" s="1"/>
  <c r="F263"/>
  <c r="J263" s="1"/>
  <c r="J20"/>
  <c r="I20"/>
  <c r="I11" l="1"/>
  <c r="J11"/>
  <c r="I263"/>
  <c r="H263"/>
</calcChain>
</file>

<file path=xl/comments1.xml><?xml version="1.0" encoding="utf-8"?>
<comments xmlns="http://schemas.openxmlformats.org/spreadsheetml/2006/main">
  <authors>
    <author>Bill Moore</author>
  </authors>
  <commentList>
    <comment ref="A1" authorId="0">
      <text>
        <r>
          <rPr>
            <b/>
            <sz val="9"/>
            <color indexed="81"/>
            <rFont val="Tahoma"/>
            <charset val="1"/>
          </rPr>
          <t>Bill Moore:</t>
        </r>
        <r>
          <rPr>
            <sz val="9"/>
            <color indexed="81"/>
            <rFont val="Tahoma"/>
            <charset val="1"/>
          </rPr>
          <t xml:space="preserve">
Examples: Bread, Meats, Condiments, Spices, Flour, Frozen, Cooler, Dry.
Use what suits your needs and is easy to navigate.</t>
        </r>
      </text>
    </comment>
    <comment ref="B1" authorId="0">
      <text>
        <r>
          <rPr>
            <b/>
            <sz val="9"/>
            <color indexed="81"/>
            <rFont val="Tahoma"/>
            <charset val="1"/>
          </rPr>
          <t>Bill Moore:</t>
        </r>
        <r>
          <rPr>
            <sz val="9"/>
            <color indexed="81"/>
            <rFont val="Tahoma"/>
            <charset val="1"/>
          </rPr>
          <t xml:space="preserve">
List the supplier, such as: US Foods, Sams Club, Costco, Restaurant Depot, etc. </t>
        </r>
      </text>
    </comment>
    <comment ref="C1" authorId="0">
      <text>
        <r>
          <rPr>
            <b/>
            <sz val="9"/>
            <color indexed="81"/>
            <rFont val="Tahoma"/>
            <charset val="1"/>
          </rPr>
          <t>Bill Moore:</t>
        </r>
        <r>
          <rPr>
            <sz val="9"/>
            <color indexed="81"/>
            <rFont val="Tahoma"/>
            <charset val="1"/>
          </rPr>
          <t xml:space="preserve">
List the ingredient name such as 8 to 1 hot dogs, flour, chicken nuggets, 4" hanmburger buns, etc.
</t>
        </r>
      </text>
    </comment>
    <comment ref="D1" authorId="0">
      <text>
        <r>
          <rPr>
            <b/>
            <sz val="9"/>
            <color indexed="81"/>
            <rFont val="Tahoma"/>
            <charset val="1"/>
          </rPr>
          <t>Bill Moore:</t>
        </r>
        <r>
          <rPr>
            <sz val="9"/>
            <color indexed="81"/>
            <rFont val="Tahoma"/>
            <charset val="1"/>
          </rPr>
          <t xml:space="preserve">
list the smallest unit you will be measuring for recipes. i.e. hot dogs are sold as each and your case contains 80 each. You are making a recipe that will use 4 lbs of flour and you are buying it in 25 pound bags. List it as 25.
</t>
        </r>
        <r>
          <rPr>
            <b/>
            <sz val="9"/>
            <color indexed="81"/>
            <rFont val="Tahoma"/>
            <family val="2"/>
          </rPr>
          <t>Note</t>
        </r>
        <r>
          <rPr>
            <sz val="9"/>
            <color indexed="81"/>
            <rFont val="Tahoma"/>
            <charset val="1"/>
          </rPr>
          <t xml:space="preserve"> some products are purchased by the pound and sold by the piece. Chicken tenders for example. You should list the average number pieces you expect to get out of a case.
</t>
        </r>
        <r>
          <rPr>
            <b/>
            <sz val="9"/>
            <color indexed="81"/>
            <rFont val="Tahoma"/>
            <family val="2"/>
          </rPr>
          <t>Note 2</t>
        </r>
        <r>
          <rPr>
            <sz val="9"/>
            <color indexed="81"/>
            <rFont val="Tahoma"/>
            <charset val="1"/>
          </rPr>
          <t xml:space="preserve"> other products are purchased by the pound and then processed yielding a lesser amount than the orginal purchase weight. Tomatoes for example. You purchase 25 pounds but after core removal and discarding the small shoulder slices you actually get only 23 pounds per case. List 23 pounds. </t>
        </r>
      </text>
    </comment>
    <comment ref="E1" authorId="0">
      <text>
        <r>
          <rPr>
            <b/>
            <sz val="9"/>
            <color indexed="81"/>
            <rFont val="Tahoma"/>
            <charset val="1"/>
          </rPr>
          <t>Bill Moore:</t>
        </r>
        <r>
          <rPr>
            <sz val="9"/>
            <color indexed="81"/>
            <rFont val="Tahoma"/>
            <charset val="1"/>
          </rPr>
          <t xml:space="preserve">
Cost of one full case</t>
        </r>
      </text>
    </comment>
    <comment ref="F1" authorId="0">
      <text>
        <r>
          <rPr>
            <b/>
            <sz val="9"/>
            <color indexed="81"/>
            <rFont val="Tahoma"/>
            <charset val="1"/>
          </rPr>
          <t>Bill Moore:</t>
        </r>
        <r>
          <rPr>
            <sz val="9"/>
            <color indexed="81"/>
            <rFont val="Tahoma"/>
            <charset val="1"/>
          </rPr>
          <t xml:space="preserve">
Automatically figured this is the cost per unit you listed under "case size"</t>
        </r>
      </text>
    </comment>
  </commentList>
</comments>
</file>

<file path=xl/comments2.xml><?xml version="1.0" encoding="utf-8"?>
<comments xmlns="http://schemas.openxmlformats.org/spreadsheetml/2006/main">
  <authors>
    <author>Bill Moore</author>
  </authors>
  <commentList>
    <comment ref="A1" authorId="0">
      <text>
        <r>
          <rPr>
            <b/>
            <sz val="9"/>
            <color indexed="81"/>
            <rFont val="Tahoma"/>
            <family val="2"/>
          </rPr>
          <t>Bill Moore:</t>
        </r>
        <r>
          <rPr>
            <sz val="9"/>
            <color indexed="81"/>
            <rFont val="Tahoma"/>
            <family val="2"/>
          </rPr>
          <t xml:space="preserve">
Information is gathered from the "Master Inventory" sheet. Simply choose the product you will be selling from the drop down menu.</t>
        </r>
      </text>
    </comment>
    <comment ref="B1" authorId="0">
      <text>
        <r>
          <rPr>
            <b/>
            <sz val="9"/>
            <color indexed="81"/>
            <rFont val="Tahoma"/>
            <family val="2"/>
          </rPr>
          <t>Bill Moore:</t>
        </r>
        <r>
          <rPr>
            <sz val="9"/>
            <color indexed="81"/>
            <rFont val="Tahoma"/>
            <family val="2"/>
          </rPr>
          <t xml:space="preserve">
Automatically broght over from "Master Inventory"</t>
        </r>
      </text>
    </comment>
    <comment ref="C1" authorId="0">
      <text>
        <r>
          <rPr>
            <b/>
            <sz val="9"/>
            <color indexed="81"/>
            <rFont val="Tahoma"/>
            <family val="2"/>
          </rPr>
          <t>Bill Moore:</t>
        </r>
        <r>
          <rPr>
            <sz val="9"/>
            <color indexed="81"/>
            <rFont val="Tahoma"/>
            <family val="2"/>
          </rPr>
          <t xml:space="preserve">
You decide your selling price and list it here.</t>
        </r>
      </text>
    </comment>
    <comment ref="D1" authorId="0">
      <text>
        <r>
          <rPr>
            <b/>
            <sz val="9"/>
            <color indexed="81"/>
            <rFont val="Tahoma"/>
            <family val="2"/>
          </rPr>
          <t>Bill Moore:</t>
        </r>
        <r>
          <rPr>
            <sz val="9"/>
            <color indexed="81"/>
            <rFont val="Tahoma"/>
            <family val="2"/>
          </rPr>
          <t xml:space="preserve">
Your price minus the cost of the product.</t>
        </r>
      </text>
    </comment>
    <comment ref="E1" authorId="0">
      <text>
        <r>
          <rPr>
            <b/>
            <sz val="9"/>
            <color indexed="81"/>
            <rFont val="Tahoma"/>
            <family val="2"/>
          </rPr>
          <t>Bill Moore:</t>
        </r>
        <r>
          <rPr>
            <sz val="9"/>
            <color indexed="81"/>
            <rFont val="Tahoma"/>
            <family val="2"/>
          </rPr>
          <t xml:space="preserve">
Dividing the cost by the selling price. Drinks and simple sides like fries have a low food cost usually less than 20% and some cases less than 10%</t>
        </r>
      </text>
    </comment>
  </commentList>
</comments>
</file>

<file path=xl/comments3.xml><?xml version="1.0" encoding="utf-8"?>
<comments xmlns="http://schemas.openxmlformats.org/spreadsheetml/2006/main">
  <authors>
    <author>Bill Moore</author>
  </authors>
  <commentList>
    <comment ref="B2" authorId="0">
      <text>
        <r>
          <rPr>
            <b/>
            <sz val="9"/>
            <color indexed="81"/>
            <rFont val="Tahoma"/>
            <charset val="1"/>
          </rPr>
          <t>Bill Moore:</t>
        </r>
        <r>
          <rPr>
            <sz val="9"/>
            <color indexed="81"/>
            <rFont val="Tahoma"/>
            <charset val="1"/>
          </rPr>
          <t xml:space="preserve">
Name of recipe</t>
        </r>
      </text>
    </comment>
    <comment ref="E2" authorId="0">
      <text>
        <r>
          <rPr>
            <b/>
            <sz val="9"/>
            <color indexed="81"/>
            <rFont val="Tahoma"/>
            <charset val="1"/>
          </rPr>
          <t>Bill Moore:</t>
        </r>
        <r>
          <rPr>
            <sz val="9"/>
            <color indexed="81"/>
            <rFont val="Tahoma"/>
            <charset val="1"/>
          </rPr>
          <t xml:space="preserve">
amount per recipe based on master inventory "case size" column
</t>
        </r>
      </text>
    </comment>
    <comment ref="H2" authorId="0">
      <text>
        <r>
          <rPr>
            <b/>
            <sz val="9"/>
            <color indexed="81"/>
            <rFont val="Tahoma"/>
            <charset val="1"/>
          </rPr>
          <t>Bill Moore:</t>
        </r>
        <r>
          <rPr>
            <sz val="9"/>
            <color indexed="81"/>
            <rFont val="Tahoma"/>
            <charset val="1"/>
          </rPr>
          <t xml:space="preserve">
Amount you expect the full recipe to yield
</t>
        </r>
      </text>
    </comment>
    <comment ref="G3" authorId="0">
      <text>
        <r>
          <rPr>
            <b/>
            <sz val="9"/>
            <color indexed="81"/>
            <rFont val="Tahoma"/>
            <charset val="1"/>
          </rPr>
          <t>Bill Moore:</t>
        </r>
        <r>
          <rPr>
            <sz val="9"/>
            <color indexed="81"/>
            <rFont val="Tahoma"/>
            <charset val="1"/>
          </rPr>
          <t xml:space="preserve">
List directions for assembly. Each recipe section can be printed in landscape and scaled to fit one recipe per sheet for training purposes.</t>
        </r>
      </text>
    </comment>
  </commentList>
</comments>
</file>

<file path=xl/comments4.xml><?xml version="1.0" encoding="utf-8"?>
<comments xmlns="http://schemas.openxmlformats.org/spreadsheetml/2006/main">
  <authors>
    <author>Bill Moore</author>
  </authors>
  <commentList>
    <comment ref="B2" authorId="0">
      <text>
        <r>
          <rPr>
            <b/>
            <sz val="9"/>
            <color indexed="81"/>
            <rFont val="Tahoma"/>
            <family val="2"/>
          </rPr>
          <t>Bill Moore:</t>
        </r>
        <r>
          <rPr>
            <sz val="9"/>
            <color indexed="81"/>
            <rFont val="Tahoma"/>
            <family val="2"/>
          </rPr>
          <t xml:space="preserve">
Name for your Menu</t>
        </r>
      </text>
    </comment>
    <comment ref="F2" authorId="0">
      <text>
        <r>
          <rPr>
            <b/>
            <sz val="9"/>
            <color indexed="81"/>
            <rFont val="Tahoma"/>
            <family val="2"/>
          </rPr>
          <t>Bill Moore:</t>
        </r>
        <r>
          <rPr>
            <sz val="9"/>
            <color indexed="81"/>
            <rFont val="Tahoma"/>
            <family val="2"/>
          </rPr>
          <t xml:space="preserve">
Again based on Master Inventory case size column</t>
        </r>
      </text>
    </comment>
    <comment ref="K2" authorId="0">
      <text>
        <r>
          <rPr>
            <b/>
            <sz val="9"/>
            <color indexed="81"/>
            <rFont val="Tahoma"/>
            <family val="2"/>
          </rPr>
          <t>Bill Moore:</t>
        </r>
        <r>
          <rPr>
            <sz val="9"/>
            <color indexed="81"/>
            <rFont val="Tahoma"/>
            <family val="2"/>
          </rPr>
          <t xml:space="preserve">
Price you plan on selling this product. 
</t>
        </r>
      </text>
    </comment>
    <comment ref="O2" authorId="0">
      <text>
        <r>
          <rPr>
            <b/>
            <sz val="9"/>
            <color indexed="81"/>
            <rFont val="Tahoma"/>
            <family val="2"/>
          </rPr>
          <t>Bill Moore:</t>
        </r>
        <r>
          <rPr>
            <sz val="9"/>
            <color indexed="81"/>
            <rFont val="Tahoma"/>
            <family val="2"/>
          </rPr>
          <t xml:space="preserve">
This Food cost percent could range from 20% for a simple pizza to 40% for a meat heavy plate.</t>
        </r>
      </text>
    </comment>
    <comment ref="F32" authorId="0">
      <text>
        <r>
          <rPr>
            <b/>
            <sz val="9"/>
            <color indexed="81"/>
            <rFont val="Tahoma"/>
            <family val="2"/>
          </rPr>
          <t>Bill Moore:</t>
        </r>
        <r>
          <rPr>
            <sz val="9"/>
            <color indexed="81"/>
            <rFont val="Tahoma"/>
            <family val="2"/>
          </rPr>
          <t xml:space="preserve">
Remember to include any recipes. Such as corn dog batter, seasoning mixes, mixed sauces etc.</t>
        </r>
      </text>
    </comment>
  </commentList>
</comments>
</file>

<file path=xl/comments5.xml><?xml version="1.0" encoding="utf-8"?>
<comments xmlns="http://schemas.openxmlformats.org/spreadsheetml/2006/main">
  <authors>
    <author>Bill Moore</author>
  </authors>
  <commentList>
    <comment ref="L1" authorId="0">
      <text>
        <r>
          <rPr>
            <b/>
            <sz val="9"/>
            <color indexed="81"/>
            <rFont val="Tahoma"/>
            <family val="2"/>
          </rPr>
          <t>Bill Moore:</t>
        </r>
        <r>
          <rPr>
            <sz val="9"/>
            <color indexed="81"/>
            <rFont val="Tahoma"/>
            <family val="2"/>
          </rPr>
          <t xml:space="preserve">
Your overall food cost goal</t>
        </r>
      </text>
    </comment>
    <comment ref="B2" authorId="0">
      <text>
        <r>
          <rPr>
            <b/>
            <sz val="9"/>
            <color indexed="81"/>
            <rFont val="Tahoma"/>
            <family val="2"/>
          </rPr>
          <t>Bill Moore:</t>
        </r>
        <r>
          <rPr>
            <sz val="9"/>
            <color indexed="81"/>
            <rFont val="Tahoma"/>
            <family val="2"/>
          </rPr>
          <t xml:space="preserve">
What you plan on calling this combo on your menu</t>
        </r>
      </text>
    </comment>
    <comment ref="D2" authorId="0">
      <text>
        <r>
          <rPr>
            <b/>
            <sz val="9"/>
            <color indexed="81"/>
            <rFont val="Tahoma"/>
            <family val="2"/>
          </rPr>
          <t>Bill Moore:</t>
        </r>
        <r>
          <rPr>
            <sz val="9"/>
            <color indexed="81"/>
            <rFont val="Tahoma"/>
            <family val="2"/>
          </rPr>
          <t xml:space="preserve">
Items that require no processing. Bottled drinks, chips etc.
</t>
        </r>
      </text>
    </comment>
    <comment ref="G2" authorId="0">
      <text>
        <r>
          <rPr>
            <b/>
            <sz val="9"/>
            <color indexed="81"/>
            <rFont val="Tahoma"/>
            <family val="2"/>
          </rPr>
          <t>Bill Moore:</t>
        </r>
        <r>
          <rPr>
            <sz val="9"/>
            <color indexed="81"/>
            <rFont val="Tahoma"/>
            <family val="2"/>
          </rPr>
          <t xml:space="preserve">
Your selling price</t>
        </r>
      </text>
    </comment>
    <comment ref="H2" authorId="0">
      <text>
        <r>
          <rPr>
            <b/>
            <sz val="9"/>
            <color indexed="81"/>
            <rFont val="Tahoma"/>
            <family val="2"/>
          </rPr>
          <t>Bill Moore:</t>
        </r>
        <r>
          <rPr>
            <sz val="9"/>
            <color indexed="81"/>
            <rFont val="Tahoma"/>
            <family val="2"/>
          </rPr>
          <t xml:space="preserve">
Selling price based on your food cost goal.</t>
        </r>
      </text>
    </comment>
    <comment ref="D6" authorId="0">
      <text>
        <r>
          <rPr>
            <b/>
            <sz val="9"/>
            <color indexed="81"/>
            <rFont val="Tahoma"/>
            <family val="2"/>
          </rPr>
          <t>Bill Moore:</t>
        </r>
        <r>
          <rPr>
            <sz val="9"/>
            <color indexed="81"/>
            <rFont val="Tahoma"/>
            <family val="2"/>
          </rPr>
          <t xml:space="preserve">
Items from your menu sold ala cart.</t>
        </r>
      </text>
    </comment>
    <comment ref="D11" authorId="0">
      <text>
        <r>
          <rPr>
            <b/>
            <sz val="9"/>
            <color indexed="81"/>
            <rFont val="Tahoma"/>
            <family val="2"/>
          </rPr>
          <t>Bill Moore:</t>
        </r>
        <r>
          <rPr>
            <sz val="9"/>
            <color indexed="81"/>
            <rFont val="Tahoma"/>
            <family val="2"/>
          </rPr>
          <t xml:space="preserve">
Items that require no processing. Bottled drinks, chips etc.
</t>
        </r>
      </text>
    </comment>
    <comment ref="D15" authorId="0">
      <text>
        <r>
          <rPr>
            <b/>
            <sz val="9"/>
            <color indexed="81"/>
            <rFont val="Tahoma"/>
            <family val="2"/>
          </rPr>
          <t>Bill Moore:</t>
        </r>
        <r>
          <rPr>
            <sz val="9"/>
            <color indexed="81"/>
            <rFont val="Tahoma"/>
            <family val="2"/>
          </rPr>
          <t xml:space="preserve">
Items from your menu sold ala cart.</t>
        </r>
      </text>
    </comment>
    <comment ref="D20" authorId="0">
      <text>
        <r>
          <rPr>
            <b/>
            <sz val="9"/>
            <color indexed="81"/>
            <rFont val="Tahoma"/>
            <family val="2"/>
          </rPr>
          <t>Bill Moore:</t>
        </r>
        <r>
          <rPr>
            <sz val="9"/>
            <color indexed="81"/>
            <rFont val="Tahoma"/>
            <family val="2"/>
          </rPr>
          <t xml:space="preserve">
Items that require no processing. Bottled drinks, chips etc.
</t>
        </r>
      </text>
    </comment>
    <comment ref="D24" authorId="0">
      <text>
        <r>
          <rPr>
            <b/>
            <sz val="9"/>
            <color indexed="81"/>
            <rFont val="Tahoma"/>
            <family val="2"/>
          </rPr>
          <t>Bill Moore:</t>
        </r>
        <r>
          <rPr>
            <sz val="9"/>
            <color indexed="81"/>
            <rFont val="Tahoma"/>
            <family val="2"/>
          </rPr>
          <t xml:space="preserve">
Items from your menu sold ala cart.</t>
        </r>
      </text>
    </comment>
    <comment ref="D29" authorId="0">
      <text>
        <r>
          <rPr>
            <b/>
            <sz val="9"/>
            <color indexed="81"/>
            <rFont val="Tahoma"/>
            <family val="2"/>
          </rPr>
          <t>Bill Moore:</t>
        </r>
        <r>
          <rPr>
            <sz val="9"/>
            <color indexed="81"/>
            <rFont val="Tahoma"/>
            <family val="2"/>
          </rPr>
          <t xml:space="preserve">
Items that require no processing. Bottled drinks, chips etc.
</t>
        </r>
      </text>
    </comment>
    <comment ref="D33" authorId="0">
      <text>
        <r>
          <rPr>
            <b/>
            <sz val="9"/>
            <color indexed="81"/>
            <rFont val="Tahoma"/>
            <family val="2"/>
          </rPr>
          <t>Bill Moore:</t>
        </r>
        <r>
          <rPr>
            <sz val="9"/>
            <color indexed="81"/>
            <rFont val="Tahoma"/>
            <family val="2"/>
          </rPr>
          <t xml:space="preserve">
Items from your menu sold ala cart.</t>
        </r>
      </text>
    </comment>
    <comment ref="D38" authorId="0">
      <text>
        <r>
          <rPr>
            <b/>
            <sz val="9"/>
            <color indexed="81"/>
            <rFont val="Tahoma"/>
            <family val="2"/>
          </rPr>
          <t>Bill Moore:</t>
        </r>
        <r>
          <rPr>
            <sz val="9"/>
            <color indexed="81"/>
            <rFont val="Tahoma"/>
            <family val="2"/>
          </rPr>
          <t xml:space="preserve">
Items that require no processing. Bottled drinks, chips etc.
</t>
        </r>
      </text>
    </comment>
    <comment ref="D42" authorId="0">
      <text>
        <r>
          <rPr>
            <b/>
            <sz val="9"/>
            <color indexed="81"/>
            <rFont val="Tahoma"/>
            <family val="2"/>
          </rPr>
          <t>Bill Moore:</t>
        </r>
        <r>
          <rPr>
            <sz val="9"/>
            <color indexed="81"/>
            <rFont val="Tahoma"/>
            <family val="2"/>
          </rPr>
          <t xml:space="preserve">
Items from your menu sold ala cart.</t>
        </r>
      </text>
    </comment>
    <comment ref="D47" authorId="0">
      <text>
        <r>
          <rPr>
            <b/>
            <sz val="9"/>
            <color indexed="81"/>
            <rFont val="Tahoma"/>
            <family val="2"/>
          </rPr>
          <t>Bill Moore:</t>
        </r>
        <r>
          <rPr>
            <sz val="9"/>
            <color indexed="81"/>
            <rFont val="Tahoma"/>
            <family val="2"/>
          </rPr>
          <t xml:space="preserve">
Items that require no processing. Bottled drinks, chips etc.
</t>
        </r>
      </text>
    </comment>
    <comment ref="D51" authorId="0">
      <text>
        <r>
          <rPr>
            <b/>
            <sz val="9"/>
            <color indexed="81"/>
            <rFont val="Tahoma"/>
            <family val="2"/>
          </rPr>
          <t>Bill Moore:</t>
        </r>
        <r>
          <rPr>
            <sz val="9"/>
            <color indexed="81"/>
            <rFont val="Tahoma"/>
            <family val="2"/>
          </rPr>
          <t xml:space="preserve">
Items from your menu sold ala cart.</t>
        </r>
      </text>
    </comment>
    <comment ref="D56" authorId="0">
      <text>
        <r>
          <rPr>
            <b/>
            <sz val="9"/>
            <color indexed="81"/>
            <rFont val="Tahoma"/>
            <family val="2"/>
          </rPr>
          <t>Bill Moore:</t>
        </r>
        <r>
          <rPr>
            <sz val="9"/>
            <color indexed="81"/>
            <rFont val="Tahoma"/>
            <family val="2"/>
          </rPr>
          <t xml:space="preserve">
Items that require no processing. Bottled drinks, chips etc.
</t>
        </r>
      </text>
    </comment>
    <comment ref="D60" authorId="0">
      <text>
        <r>
          <rPr>
            <b/>
            <sz val="9"/>
            <color indexed="81"/>
            <rFont val="Tahoma"/>
            <family val="2"/>
          </rPr>
          <t>Bill Moore:</t>
        </r>
        <r>
          <rPr>
            <sz val="9"/>
            <color indexed="81"/>
            <rFont val="Tahoma"/>
            <family val="2"/>
          </rPr>
          <t xml:space="preserve">
Items from your menu sold ala cart.</t>
        </r>
      </text>
    </comment>
    <comment ref="D65" authorId="0">
      <text>
        <r>
          <rPr>
            <b/>
            <sz val="9"/>
            <color indexed="81"/>
            <rFont val="Tahoma"/>
            <family val="2"/>
          </rPr>
          <t>Bill Moore:</t>
        </r>
        <r>
          <rPr>
            <sz val="9"/>
            <color indexed="81"/>
            <rFont val="Tahoma"/>
            <family val="2"/>
          </rPr>
          <t xml:space="preserve">
Items that require no processing. Bottled drinks, chips etc.
</t>
        </r>
      </text>
    </comment>
    <comment ref="D69" authorId="0">
      <text>
        <r>
          <rPr>
            <b/>
            <sz val="9"/>
            <color indexed="81"/>
            <rFont val="Tahoma"/>
            <family val="2"/>
          </rPr>
          <t>Bill Moore:</t>
        </r>
        <r>
          <rPr>
            <sz val="9"/>
            <color indexed="81"/>
            <rFont val="Tahoma"/>
            <family val="2"/>
          </rPr>
          <t xml:space="preserve">
Items from your menu sold ala cart.</t>
        </r>
      </text>
    </comment>
    <comment ref="D74" authorId="0">
      <text>
        <r>
          <rPr>
            <b/>
            <sz val="9"/>
            <color indexed="81"/>
            <rFont val="Tahoma"/>
            <family val="2"/>
          </rPr>
          <t>Bill Moore:</t>
        </r>
        <r>
          <rPr>
            <sz val="9"/>
            <color indexed="81"/>
            <rFont val="Tahoma"/>
            <family val="2"/>
          </rPr>
          <t xml:space="preserve">
Items that require no processing. Bottled drinks, chips etc.
</t>
        </r>
      </text>
    </comment>
    <comment ref="D78" authorId="0">
      <text>
        <r>
          <rPr>
            <b/>
            <sz val="9"/>
            <color indexed="81"/>
            <rFont val="Tahoma"/>
            <family val="2"/>
          </rPr>
          <t>Bill Moore:</t>
        </r>
        <r>
          <rPr>
            <sz val="9"/>
            <color indexed="81"/>
            <rFont val="Tahoma"/>
            <family val="2"/>
          </rPr>
          <t xml:space="preserve">
Items from your menu sold ala cart.</t>
        </r>
      </text>
    </comment>
    <comment ref="D83" authorId="0">
      <text>
        <r>
          <rPr>
            <b/>
            <sz val="9"/>
            <color indexed="81"/>
            <rFont val="Tahoma"/>
            <family val="2"/>
          </rPr>
          <t>Bill Moore:</t>
        </r>
        <r>
          <rPr>
            <sz val="9"/>
            <color indexed="81"/>
            <rFont val="Tahoma"/>
            <family val="2"/>
          </rPr>
          <t xml:space="preserve">
Items that require no processing. Bottled drinks, chips etc.
</t>
        </r>
      </text>
    </comment>
    <comment ref="D87" authorId="0">
      <text>
        <r>
          <rPr>
            <b/>
            <sz val="9"/>
            <color indexed="81"/>
            <rFont val="Tahoma"/>
            <family val="2"/>
          </rPr>
          <t>Bill Moore:</t>
        </r>
        <r>
          <rPr>
            <sz val="9"/>
            <color indexed="81"/>
            <rFont val="Tahoma"/>
            <family val="2"/>
          </rPr>
          <t xml:space="preserve">
Items from your menu sold ala cart.</t>
        </r>
      </text>
    </comment>
    <comment ref="D92" authorId="0">
      <text>
        <r>
          <rPr>
            <b/>
            <sz val="9"/>
            <color indexed="81"/>
            <rFont val="Tahoma"/>
            <family val="2"/>
          </rPr>
          <t>Bill Moore:</t>
        </r>
        <r>
          <rPr>
            <sz val="9"/>
            <color indexed="81"/>
            <rFont val="Tahoma"/>
            <family val="2"/>
          </rPr>
          <t xml:space="preserve">
Items that require no processing. Bottled drinks, chips etc.
</t>
        </r>
      </text>
    </comment>
    <comment ref="D96" authorId="0">
      <text>
        <r>
          <rPr>
            <b/>
            <sz val="9"/>
            <color indexed="81"/>
            <rFont val="Tahoma"/>
            <family val="2"/>
          </rPr>
          <t>Bill Moore:</t>
        </r>
        <r>
          <rPr>
            <sz val="9"/>
            <color indexed="81"/>
            <rFont val="Tahoma"/>
            <family val="2"/>
          </rPr>
          <t xml:space="preserve">
Items from your menu sold ala cart.</t>
        </r>
      </text>
    </comment>
    <comment ref="D101" authorId="0">
      <text>
        <r>
          <rPr>
            <b/>
            <sz val="9"/>
            <color indexed="81"/>
            <rFont val="Tahoma"/>
            <family val="2"/>
          </rPr>
          <t>Bill Moore:</t>
        </r>
        <r>
          <rPr>
            <sz val="9"/>
            <color indexed="81"/>
            <rFont val="Tahoma"/>
            <family val="2"/>
          </rPr>
          <t xml:space="preserve">
Items that require no processing. Bottled drinks, chips etc.
</t>
        </r>
      </text>
    </comment>
    <comment ref="D105" authorId="0">
      <text>
        <r>
          <rPr>
            <b/>
            <sz val="9"/>
            <color indexed="81"/>
            <rFont val="Tahoma"/>
            <family val="2"/>
          </rPr>
          <t>Bill Moore:</t>
        </r>
        <r>
          <rPr>
            <sz val="9"/>
            <color indexed="81"/>
            <rFont val="Tahoma"/>
            <family val="2"/>
          </rPr>
          <t xml:space="preserve">
Items from your menu sold ala cart.</t>
        </r>
      </text>
    </comment>
    <comment ref="D110" authorId="0">
      <text>
        <r>
          <rPr>
            <b/>
            <sz val="9"/>
            <color indexed="81"/>
            <rFont val="Tahoma"/>
            <family val="2"/>
          </rPr>
          <t>Bill Moore:</t>
        </r>
        <r>
          <rPr>
            <sz val="9"/>
            <color indexed="81"/>
            <rFont val="Tahoma"/>
            <family val="2"/>
          </rPr>
          <t xml:space="preserve">
Items that require no processing. Bottled drinks, chips etc.
</t>
        </r>
      </text>
    </comment>
    <comment ref="D114" authorId="0">
      <text>
        <r>
          <rPr>
            <b/>
            <sz val="9"/>
            <color indexed="81"/>
            <rFont val="Tahoma"/>
            <family val="2"/>
          </rPr>
          <t>Bill Moore:</t>
        </r>
        <r>
          <rPr>
            <sz val="9"/>
            <color indexed="81"/>
            <rFont val="Tahoma"/>
            <family val="2"/>
          </rPr>
          <t xml:space="preserve">
Items from your menu sold ala cart.</t>
        </r>
      </text>
    </comment>
    <comment ref="D119" authorId="0">
      <text>
        <r>
          <rPr>
            <b/>
            <sz val="9"/>
            <color indexed="81"/>
            <rFont val="Tahoma"/>
            <family val="2"/>
          </rPr>
          <t>Bill Moore:</t>
        </r>
        <r>
          <rPr>
            <sz val="9"/>
            <color indexed="81"/>
            <rFont val="Tahoma"/>
            <family val="2"/>
          </rPr>
          <t xml:space="preserve">
Items that require no processing. Bottled drinks, chips etc.
</t>
        </r>
      </text>
    </comment>
    <comment ref="D123" authorId="0">
      <text>
        <r>
          <rPr>
            <b/>
            <sz val="9"/>
            <color indexed="81"/>
            <rFont val="Tahoma"/>
            <family val="2"/>
          </rPr>
          <t>Bill Moore:</t>
        </r>
        <r>
          <rPr>
            <sz val="9"/>
            <color indexed="81"/>
            <rFont val="Tahoma"/>
            <family val="2"/>
          </rPr>
          <t xml:space="preserve">
Items from your menu sold ala cart.</t>
        </r>
      </text>
    </comment>
    <comment ref="D128" authorId="0">
      <text>
        <r>
          <rPr>
            <b/>
            <sz val="9"/>
            <color indexed="81"/>
            <rFont val="Tahoma"/>
            <family val="2"/>
          </rPr>
          <t>Bill Moore:</t>
        </r>
        <r>
          <rPr>
            <sz val="9"/>
            <color indexed="81"/>
            <rFont val="Tahoma"/>
            <family val="2"/>
          </rPr>
          <t xml:space="preserve">
Items that require no processing. Bottled drinks, chips etc.
</t>
        </r>
      </text>
    </comment>
    <comment ref="D132" authorId="0">
      <text>
        <r>
          <rPr>
            <b/>
            <sz val="9"/>
            <color indexed="81"/>
            <rFont val="Tahoma"/>
            <family val="2"/>
          </rPr>
          <t>Bill Moore:</t>
        </r>
        <r>
          <rPr>
            <sz val="9"/>
            <color indexed="81"/>
            <rFont val="Tahoma"/>
            <family val="2"/>
          </rPr>
          <t xml:space="preserve">
Items from your menu sold ala cart.</t>
        </r>
      </text>
    </comment>
    <comment ref="D137" authorId="0">
      <text>
        <r>
          <rPr>
            <b/>
            <sz val="9"/>
            <color indexed="81"/>
            <rFont val="Tahoma"/>
            <family val="2"/>
          </rPr>
          <t>Bill Moore:</t>
        </r>
        <r>
          <rPr>
            <sz val="9"/>
            <color indexed="81"/>
            <rFont val="Tahoma"/>
            <family val="2"/>
          </rPr>
          <t xml:space="preserve">
Items that require no processing. Bottled drinks, chips etc.
</t>
        </r>
      </text>
    </comment>
    <comment ref="D141" authorId="0">
      <text>
        <r>
          <rPr>
            <b/>
            <sz val="9"/>
            <color indexed="81"/>
            <rFont val="Tahoma"/>
            <family val="2"/>
          </rPr>
          <t>Bill Moore:</t>
        </r>
        <r>
          <rPr>
            <sz val="9"/>
            <color indexed="81"/>
            <rFont val="Tahoma"/>
            <family val="2"/>
          </rPr>
          <t xml:space="preserve">
Items from your menu sold ala cart.</t>
        </r>
      </text>
    </comment>
    <comment ref="D146" authorId="0">
      <text>
        <r>
          <rPr>
            <b/>
            <sz val="9"/>
            <color indexed="81"/>
            <rFont val="Tahoma"/>
            <family val="2"/>
          </rPr>
          <t>Bill Moore:</t>
        </r>
        <r>
          <rPr>
            <sz val="9"/>
            <color indexed="81"/>
            <rFont val="Tahoma"/>
            <family val="2"/>
          </rPr>
          <t xml:space="preserve">
Items that require no processing. Bottled drinks, chips etc.
</t>
        </r>
      </text>
    </comment>
    <comment ref="D150" authorId="0">
      <text>
        <r>
          <rPr>
            <b/>
            <sz val="9"/>
            <color indexed="81"/>
            <rFont val="Tahoma"/>
            <family val="2"/>
          </rPr>
          <t>Bill Moore:</t>
        </r>
        <r>
          <rPr>
            <sz val="9"/>
            <color indexed="81"/>
            <rFont val="Tahoma"/>
            <family val="2"/>
          </rPr>
          <t xml:space="preserve">
Items from your menu sold ala cart.</t>
        </r>
      </text>
    </comment>
    <comment ref="D155" authorId="0">
      <text>
        <r>
          <rPr>
            <b/>
            <sz val="9"/>
            <color indexed="81"/>
            <rFont val="Tahoma"/>
            <family val="2"/>
          </rPr>
          <t>Bill Moore:</t>
        </r>
        <r>
          <rPr>
            <sz val="9"/>
            <color indexed="81"/>
            <rFont val="Tahoma"/>
            <family val="2"/>
          </rPr>
          <t xml:space="preserve">
Items that require no processing. Bottled drinks, chips etc.
</t>
        </r>
      </text>
    </comment>
    <comment ref="D159" authorId="0">
      <text>
        <r>
          <rPr>
            <b/>
            <sz val="9"/>
            <color indexed="81"/>
            <rFont val="Tahoma"/>
            <family val="2"/>
          </rPr>
          <t>Bill Moore:</t>
        </r>
        <r>
          <rPr>
            <sz val="9"/>
            <color indexed="81"/>
            <rFont val="Tahoma"/>
            <family val="2"/>
          </rPr>
          <t xml:space="preserve">
Items from your menu sold ala cart.</t>
        </r>
      </text>
    </comment>
    <comment ref="D164" authorId="0">
      <text>
        <r>
          <rPr>
            <b/>
            <sz val="9"/>
            <color indexed="81"/>
            <rFont val="Tahoma"/>
            <family val="2"/>
          </rPr>
          <t>Bill Moore:</t>
        </r>
        <r>
          <rPr>
            <sz val="9"/>
            <color indexed="81"/>
            <rFont val="Tahoma"/>
            <family val="2"/>
          </rPr>
          <t xml:space="preserve">
Items that require no processing. Bottled drinks, chips etc.
</t>
        </r>
      </text>
    </comment>
    <comment ref="D168" authorId="0">
      <text>
        <r>
          <rPr>
            <b/>
            <sz val="9"/>
            <color indexed="81"/>
            <rFont val="Tahoma"/>
            <family val="2"/>
          </rPr>
          <t>Bill Moore:</t>
        </r>
        <r>
          <rPr>
            <sz val="9"/>
            <color indexed="81"/>
            <rFont val="Tahoma"/>
            <family val="2"/>
          </rPr>
          <t xml:space="preserve">
Items from your menu sold ala cart.</t>
        </r>
      </text>
    </comment>
    <comment ref="D173" authorId="0">
      <text>
        <r>
          <rPr>
            <b/>
            <sz val="9"/>
            <color indexed="81"/>
            <rFont val="Tahoma"/>
            <family val="2"/>
          </rPr>
          <t>Bill Moore:</t>
        </r>
        <r>
          <rPr>
            <sz val="9"/>
            <color indexed="81"/>
            <rFont val="Tahoma"/>
            <family val="2"/>
          </rPr>
          <t xml:space="preserve">
Items that require no processing. Bottled drinks, chips etc.
</t>
        </r>
      </text>
    </comment>
    <comment ref="D177" authorId="0">
      <text>
        <r>
          <rPr>
            <b/>
            <sz val="9"/>
            <color indexed="81"/>
            <rFont val="Tahoma"/>
            <family val="2"/>
          </rPr>
          <t>Bill Moore:</t>
        </r>
        <r>
          <rPr>
            <sz val="9"/>
            <color indexed="81"/>
            <rFont val="Tahoma"/>
            <family val="2"/>
          </rPr>
          <t xml:space="preserve">
Items from your menu sold ala cart.</t>
        </r>
      </text>
    </comment>
    <comment ref="D182" authorId="0">
      <text>
        <r>
          <rPr>
            <b/>
            <sz val="9"/>
            <color indexed="81"/>
            <rFont val="Tahoma"/>
            <family val="2"/>
          </rPr>
          <t>Bill Moore:</t>
        </r>
        <r>
          <rPr>
            <sz val="9"/>
            <color indexed="81"/>
            <rFont val="Tahoma"/>
            <family val="2"/>
          </rPr>
          <t xml:space="preserve">
Items that require no processing. Bottled drinks, chips etc.
</t>
        </r>
      </text>
    </comment>
    <comment ref="D186" authorId="0">
      <text>
        <r>
          <rPr>
            <b/>
            <sz val="9"/>
            <color indexed="81"/>
            <rFont val="Tahoma"/>
            <family val="2"/>
          </rPr>
          <t>Bill Moore:</t>
        </r>
        <r>
          <rPr>
            <sz val="9"/>
            <color indexed="81"/>
            <rFont val="Tahoma"/>
            <family val="2"/>
          </rPr>
          <t xml:space="preserve">
Items from your menu sold ala cart.</t>
        </r>
      </text>
    </comment>
    <comment ref="D191" authorId="0">
      <text>
        <r>
          <rPr>
            <b/>
            <sz val="9"/>
            <color indexed="81"/>
            <rFont val="Tahoma"/>
            <family val="2"/>
          </rPr>
          <t>Bill Moore:</t>
        </r>
        <r>
          <rPr>
            <sz val="9"/>
            <color indexed="81"/>
            <rFont val="Tahoma"/>
            <family val="2"/>
          </rPr>
          <t xml:space="preserve">
Items that require no processing. Bottled drinks, chips etc.
</t>
        </r>
      </text>
    </comment>
    <comment ref="D195" authorId="0">
      <text>
        <r>
          <rPr>
            <b/>
            <sz val="9"/>
            <color indexed="81"/>
            <rFont val="Tahoma"/>
            <family val="2"/>
          </rPr>
          <t>Bill Moore:</t>
        </r>
        <r>
          <rPr>
            <sz val="9"/>
            <color indexed="81"/>
            <rFont val="Tahoma"/>
            <family val="2"/>
          </rPr>
          <t xml:space="preserve">
Items from your menu sold ala cart.</t>
        </r>
      </text>
    </comment>
    <comment ref="D200" authorId="0">
      <text>
        <r>
          <rPr>
            <b/>
            <sz val="9"/>
            <color indexed="81"/>
            <rFont val="Tahoma"/>
            <family val="2"/>
          </rPr>
          <t>Bill Moore:</t>
        </r>
        <r>
          <rPr>
            <sz val="9"/>
            <color indexed="81"/>
            <rFont val="Tahoma"/>
            <family val="2"/>
          </rPr>
          <t xml:space="preserve">
Items that require no processing. Bottled drinks, chips etc.
</t>
        </r>
      </text>
    </comment>
    <comment ref="D204" authorId="0">
      <text>
        <r>
          <rPr>
            <b/>
            <sz val="9"/>
            <color indexed="81"/>
            <rFont val="Tahoma"/>
            <family val="2"/>
          </rPr>
          <t>Bill Moore:</t>
        </r>
        <r>
          <rPr>
            <sz val="9"/>
            <color indexed="81"/>
            <rFont val="Tahoma"/>
            <family val="2"/>
          </rPr>
          <t xml:space="preserve">
Items from your menu sold ala cart.</t>
        </r>
      </text>
    </comment>
    <comment ref="D209" authorId="0">
      <text>
        <r>
          <rPr>
            <b/>
            <sz val="9"/>
            <color indexed="81"/>
            <rFont val="Tahoma"/>
            <family val="2"/>
          </rPr>
          <t>Bill Moore:</t>
        </r>
        <r>
          <rPr>
            <sz val="9"/>
            <color indexed="81"/>
            <rFont val="Tahoma"/>
            <family val="2"/>
          </rPr>
          <t xml:space="preserve">
Items that require no processing. Bottled drinks, chips etc.
</t>
        </r>
      </text>
    </comment>
    <comment ref="D213" authorId="0">
      <text>
        <r>
          <rPr>
            <b/>
            <sz val="9"/>
            <color indexed="81"/>
            <rFont val="Tahoma"/>
            <family val="2"/>
          </rPr>
          <t>Bill Moore:</t>
        </r>
        <r>
          <rPr>
            <sz val="9"/>
            <color indexed="81"/>
            <rFont val="Tahoma"/>
            <family val="2"/>
          </rPr>
          <t xml:space="preserve">
Items from your menu sold ala cart.</t>
        </r>
      </text>
    </comment>
    <comment ref="D218" authorId="0">
      <text>
        <r>
          <rPr>
            <b/>
            <sz val="9"/>
            <color indexed="81"/>
            <rFont val="Tahoma"/>
            <family val="2"/>
          </rPr>
          <t>Bill Moore:</t>
        </r>
        <r>
          <rPr>
            <sz val="9"/>
            <color indexed="81"/>
            <rFont val="Tahoma"/>
            <family val="2"/>
          </rPr>
          <t xml:space="preserve">
Items that require no processing. Bottled drinks, chips etc.
</t>
        </r>
      </text>
    </comment>
    <comment ref="D222" authorId="0">
      <text>
        <r>
          <rPr>
            <b/>
            <sz val="9"/>
            <color indexed="81"/>
            <rFont val="Tahoma"/>
            <family val="2"/>
          </rPr>
          <t>Bill Moore:</t>
        </r>
        <r>
          <rPr>
            <sz val="9"/>
            <color indexed="81"/>
            <rFont val="Tahoma"/>
            <family val="2"/>
          </rPr>
          <t xml:space="preserve">
Items from your menu sold ala cart.</t>
        </r>
      </text>
    </comment>
    <comment ref="D227" authorId="0">
      <text>
        <r>
          <rPr>
            <b/>
            <sz val="9"/>
            <color indexed="81"/>
            <rFont val="Tahoma"/>
            <family val="2"/>
          </rPr>
          <t>Bill Moore:</t>
        </r>
        <r>
          <rPr>
            <sz val="9"/>
            <color indexed="81"/>
            <rFont val="Tahoma"/>
            <family val="2"/>
          </rPr>
          <t xml:space="preserve">
Items that require no processing. Bottled drinks, chips etc.
</t>
        </r>
      </text>
    </comment>
    <comment ref="D231" authorId="0">
      <text>
        <r>
          <rPr>
            <b/>
            <sz val="9"/>
            <color indexed="81"/>
            <rFont val="Tahoma"/>
            <family val="2"/>
          </rPr>
          <t>Bill Moore:</t>
        </r>
        <r>
          <rPr>
            <sz val="9"/>
            <color indexed="81"/>
            <rFont val="Tahoma"/>
            <family val="2"/>
          </rPr>
          <t xml:space="preserve">
Items from your menu sold ala cart.</t>
        </r>
      </text>
    </comment>
    <comment ref="D236" authorId="0">
      <text>
        <r>
          <rPr>
            <b/>
            <sz val="9"/>
            <color indexed="81"/>
            <rFont val="Tahoma"/>
            <family val="2"/>
          </rPr>
          <t>Bill Moore:</t>
        </r>
        <r>
          <rPr>
            <sz val="9"/>
            <color indexed="81"/>
            <rFont val="Tahoma"/>
            <family val="2"/>
          </rPr>
          <t xml:space="preserve">
Items that require no processing. Bottled drinks, chips etc.
</t>
        </r>
      </text>
    </comment>
    <comment ref="D240" authorId="0">
      <text>
        <r>
          <rPr>
            <b/>
            <sz val="9"/>
            <color indexed="81"/>
            <rFont val="Tahoma"/>
            <family val="2"/>
          </rPr>
          <t>Bill Moore:</t>
        </r>
        <r>
          <rPr>
            <sz val="9"/>
            <color indexed="81"/>
            <rFont val="Tahoma"/>
            <family val="2"/>
          </rPr>
          <t xml:space="preserve">
Items from your menu sold ala cart.</t>
        </r>
      </text>
    </comment>
    <comment ref="D245" authorId="0">
      <text>
        <r>
          <rPr>
            <b/>
            <sz val="9"/>
            <color indexed="81"/>
            <rFont val="Tahoma"/>
            <family val="2"/>
          </rPr>
          <t>Bill Moore:</t>
        </r>
        <r>
          <rPr>
            <sz val="9"/>
            <color indexed="81"/>
            <rFont val="Tahoma"/>
            <family val="2"/>
          </rPr>
          <t xml:space="preserve">
Items that require no processing. Bottled drinks, chips etc.
</t>
        </r>
      </text>
    </comment>
    <comment ref="D249" authorId="0">
      <text>
        <r>
          <rPr>
            <b/>
            <sz val="9"/>
            <color indexed="81"/>
            <rFont val="Tahoma"/>
            <family val="2"/>
          </rPr>
          <t>Bill Moore:</t>
        </r>
        <r>
          <rPr>
            <sz val="9"/>
            <color indexed="81"/>
            <rFont val="Tahoma"/>
            <family val="2"/>
          </rPr>
          <t xml:space="preserve">
Items from your menu sold ala cart.</t>
        </r>
      </text>
    </comment>
    <comment ref="D254" authorId="0">
      <text>
        <r>
          <rPr>
            <b/>
            <sz val="9"/>
            <color indexed="81"/>
            <rFont val="Tahoma"/>
            <family val="2"/>
          </rPr>
          <t>Bill Moore:</t>
        </r>
        <r>
          <rPr>
            <sz val="9"/>
            <color indexed="81"/>
            <rFont val="Tahoma"/>
            <family val="2"/>
          </rPr>
          <t xml:space="preserve">
Items that require no processing. Bottled drinks, chips etc.
</t>
        </r>
      </text>
    </comment>
    <comment ref="D258" authorId="0">
      <text>
        <r>
          <rPr>
            <b/>
            <sz val="9"/>
            <color indexed="81"/>
            <rFont val="Tahoma"/>
            <family val="2"/>
          </rPr>
          <t>Bill Moore:</t>
        </r>
        <r>
          <rPr>
            <sz val="9"/>
            <color indexed="81"/>
            <rFont val="Tahoma"/>
            <family val="2"/>
          </rPr>
          <t xml:space="preserve">
Items from your menu sold ala cart.</t>
        </r>
      </text>
    </comment>
    <comment ref="D263" authorId="0">
      <text>
        <r>
          <rPr>
            <b/>
            <sz val="9"/>
            <color indexed="81"/>
            <rFont val="Tahoma"/>
            <family val="2"/>
          </rPr>
          <t>Bill Moore:</t>
        </r>
        <r>
          <rPr>
            <sz val="9"/>
            <color indexed="81"/>
            <rFont val="Tahoma"/>
            <family val="2"/>
          </rPr>
          <t xml:space="preserve">
Items that require no processing. Bottled drinks, chips etc.
</t>
        </r>
      </text>
    </comment>
    <comment ref="D267" authorId="0">
      <text>
        <r>
          <rPr>
            <b/>
            <sz val="9"/>
            <color indexed="81"/>
            <rFont val="Tahoma"/>
            <family val="2"/>
          </rPr>
          <t>Bill Moore:</t>
        </r>
        <r>
          <rPr>
            <sz val="9"/>
            <color indexed="81"/>
            <rFont val="Tahoma"/>
            <family val="2"/>
          </rPr>
          <t xml:space="preserve">
Items from your menu sold ala cart.</t>
        </r>
      </text>
    </comment>
  </commentList>
</comments>
</file>

<file path=xl/sharedStrings.xml><?xml version="1.0" encoding="utf-8"?>
<sst xmlns="http://schemas.openxmlformats.org/spreadsheetml/2006/main" count="7151" uniqueCount="68">
  <si>
    <t>Source</t>
  </si>
  <si>
    <t>ingredient</t>
  </si>
  <si>
    <t>case size</t>
  </si>
  <si>
    <t>cost</t>
  </si>
  <si>
    <t>portion cost</t>
  </si>
  <si>
    <t>recipe amount</t>
  </si>
  <si>
    <t>plnk/drk</t>
  </si>
  <si>
    <t>Category</t>
  </si>
  <si>
    <t>Recipe Name</t>
  </si>
  <si>
    <t>Items</t>
  </si>
  <si>
    <t>Item Recipe cost</t>
  </si>
  <si>
    <t>Total Recipe Cost</t>
  </si>
  <si>
    <t>Expected Yield</t>
  </si>
  <si>
    <t>Cost per measure</t>
  </si>
  <si>
    <t>Menu Item Cost</t>
  </si>
  <si>
    <t>extension</t>
  </si>
  <si>
    <t>My Price Point</t>
  </si>
  <si>
    <t>Penny Profit</t>
  </si>
  <si>
    <t>Food Cost</t>
  </si>
  <si>
    <t>Inventory Item</t>
  </si>
  <si>
    <t>Individual/Recipe</t>
  </si>
  <si>
    <t>Menu Name</t>
  </si>
  <si>
    <t>Cost</t>
  </si>
  <si>
    <t>Ingredient</t>
  </si>
  <si>
    <t>Recipe</t>
  </si>
  <si>
    <t>Item Location</t>
  </si>
  <si>
    <t>Master Inventory</t>
  </si>
  <si>
    <t>Final Product Recipes</t>
  </si>
  <si>
    <t>Combo Ingredient</t>
  </si>
  <si>
    <t>Combo Cost</t>
  </si>
  <si>
    <t>Final Products</t>
  </si>
  <si>
    <t>Price</t>
  </si>
  <si>
    <t>Combos</t>
  </si>
  <si>
    <t>Individual Items</t>
  </si>
  <si>
    <t>Item</t>
  </si>
  <si>
    <t>Price Point</t>
  </si>
  <si>
    <t>Goal Food Cost</t>
  </si>
  <si>
    <t>Recommend Price</t>
  </si>
  <si>
    <t>Pirate Seasoning</t>
  </si>
  <si>
    <t>This is your Master Inventory list. Include EVERYTHING you purchase both food and paper. Think about everything that is sold or given to a single customer. This Inventory could include supplies like soaps, towels, gloves, etc. if you wish to make your reordering process easier. The filter triangles at the top of each column will sort the information based on your selection. For example, if you want every category listed in alphabetical order as well as the ingredients listed within the cateogry alphabetical simply select the "ingredient" column drop down and  select "Sort A-Z" then move to "category" and do the same. This page allows for 1100 individual ingredients.</t>
  </si>
  <si>
    <t>This sheet is used for items you will sell that require no further processing. Bottled drinks, bagged chips, packaged deserts, etc.  This sheet allows for 100 items, plenty of room to list every drink flavor or chip seasoning.</t>
  </si>
  <si>
    <t>Recipe Instruction</t>
  </si>
  <si>
    <t xml:space="preserve">This sheet is for figuring the pricing and food cost for each product listed on your menu. </t>
  </si>
  <si>
    <t>A single place to list your complete menu and see the prices you have chosen.</t>
  </si>
  <si>
    <t>Meats</t>
  </si>
  <si>
    <t>Beef</t>
  </si>
  <si>
    <t>Chicken</t>
  </si>
  <si>
    <t>Pork</t>
  </si>
  <si>
    <t>Amigo</t>
  </si>
  <si>
    <t>Seasoning</t>
  </si>
  <si>
    <t>Sams</t>
  </si>
  <si>
    <t>Garlic Salt</t>
  </si>
  <si>
    <t>Produce</t>
  </si>
  <si>
    <t>Farmers Market</t>
  </si>
  <si>
    <t>Onions</t>
  </si>
  <si>
    <t>Tomato</t>
  </si>
  <si>
    <t>Jalapeno</t>
  </si>
  <si>
    <t>salt</t>
  </si>
  <si>
    <t>Mi Tienda</t>
  </si>
  <si>
    <t>Tortilla</t>
  </si>
  <si>
    <t>Drinks</t>
  </si>
  <si>
    <t>coke</t>
  </si>
  <si>
    <t>salsa</t>
  </si>
  <si>
    <t>taco</t>
  </si>
  <si>
    <t>tortiia</t>
  </si>
  <si>
    <t>Taco and Drink Combo</t>
  </si>
  <si>
    <t>Combo Name</t>
  </si>
  <si>
    <t>Feel free to delete the example items listed here and on the following pages. These are here for an example so you can see how the pages work together.</t>
  </si>
</sst>
</file>

<file path=xl/styles.xml><?xml version="1.0" encoding="utf-8"?>
<styleSheet xmlns="http://schemas.openxmlformats.org/spreadsheetml/2006/main">
  <numFmts count="1">
    <numFmt numFmtId="44" formatCode="_(&quot;$&quot;* #,##0.00_);_(&quot;$&quot;* \(#,##0.00\);_(&quot;$&quot;* &quot;-&quot;??_);_(@_)"/>
  </numFmts>
  <fonts count="1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4"/>
      <color theme="0"/>
      <name val="Calibri"/>
      <family val="2"/>
      <scheme val="minor"/>
    </font>
    <font>
      <sz val="10"/>
      <color theme="1"/>
      <name val="Calibri"/>
      <family val="2"/>
      <scheme val="minor"/>
    </font>
    <font>
      <b/>
      <sz val="11"/>
      <name val="Calibri"/>
      <family val="2"/>
      <scheme val="minor"/>
    </font>
    <font>
      <b/>
      <sz val="12"/>
      <color theme="1"/>
      <name val="Calibri"/>
      <family val="2"/>
      <scheme val="minor"/>
    </font>
    <font>
      <sz val="9"/>
      <color indexed="81"/>
      <name val="Tahoma"/>
      <charset val="1"/>
    </font>
    <font>
      <b/>
      <sz val="9"/>
      <color indexed="81"/>
      <name val="Tahoma"/>
      <charset val="1"/>
    </font>
    <font>
      <b/>
      <sz val="9"/>
      <color indexed="81"/>
      <name val="Tahoma"/>
      <family val="2"/>
    </font>
    <font>
      <sz val="14"/>
      <color theme="1"/>
      <name val="Calibri"/>
      <family val="2"/>
      <scheme val="minor"/>
    </font>
    <font>
      <sz val="9"/>
      <color indexed="81"/>
      <name val="Tahoma"/>
      <family val="2"/>
    </font>
  </fonts>
  <fills count="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22">
    <xf numFmtId="0" fontId="0" fillId="0" borderId="0" xfId="0"/>
    <xf numFmtId="0"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0" fillId="0" borderId="0" xfId="0" applyFill="1" applyBorder="1"/>
    <xf numFmtId="0" fontId="0" fillId="0" borderId="0" xfId="0" applyFill="1"/>
    <xf numFmtId="0" fontId="3" fillId="0" borderId="0" xfId="0" applyFont="1" applyAlignment="1">
      <alignment horizontal="center" vertical="center"/>
    </xf>
    <xf numFmtId="44" fontId="0" fillId="2" borderId="0" xfId="0" applyNumberFormat="1" applyFill="1" applyAlignment="1">
      <alignment horizontal="center"/>
    </xf>
    <xf numFmtId="44" fontId="2" fillId="3" borderId="0" xfId="0" applyNumberFormat="1" applyFont="1" applyFill="1" applyAlignment="1">
      <alignment horizontal="center"/>
    </xf>
    <xf numFmtId="44" fontId="0" fillId="0" borderId="0" xfId="0" applyNumberFormat="1"/>
    <xf numFmtId="9" fontId="0" fillId="2" borderId="0" xfId="2" applyFont="1" applyFill="1" applyAlignment="1">
      <alignment horizontal="center"/>
    </xf>
    <xf numFmtId="9" fontId="2" fillId="3" borderId="0" xfId="2" applyFont="1" applyFill="1" applyAlignment="1">
      <alignment horizontal="center"/>
    </xf>
    <xf numFmtId="44" fontId="0" fillId="0" borderId="0" xfId="1" applyFont="1"/>
    <xf numFmtId="0" fontId="0" fillId="0" borderId="0" xfId="0" applyFill="1" applyAlignment="1">
      <alignment horizontal="center"/>
    </xf>
    <xf numFmtId="0" fontId="0" fillId="4" borderId="0" xfId="0" applyFill="1"/>
    <xf numFmtId="44" fontId="0" fillId="0" borderId="1" xfId="1" applyFont="1" applyBorder="1"/>
    <xf numFmtId="0" fontId="0" fillId="4" borderId="0" xfId="0" applyFill="1" applyAlignment="1">
      <alignment horizontal="center" vertical="center"/>
    </xf>
    <xf numFmtId="0" fontId="3"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4" fontId="5" fillId="0" borderId="0" xfId="0" applyNumberFormat="1" applyFont="1"/>
    <xf numFmtId="10" fontId="5" fillId="0" borderId="0" xfId="2" applyNumberFormat="1" applyFont="1"/>
    <xf numFmtId="0" fontId="0" fillId="6" borderId="0" xfId="0" applyFill="1"/>
    <xf numFmtId="44" fontId="3" fillId="0" borderId="0" xfId="1" applyFont="1" applyAlignment="1">
      <alignment horizontal="center"/>
    </xf>
    <xf numFmtId="0" fontId="3" fillId="0" borderId="1" xfId="0" applyFont="1" applyFill="1" applyBorder="1" applyAlignment="1">
      <alignment horizontal="center" vertical="center" wrapText="1"/>
    </xf>
    <xf numFmtId="0" fontId="0" fillId="5" borderId="1" xfId="0" applyFill="1" applyBorder="1"/>
    <xf numFmtId="44" fontId="0" fillId="0" borderId="1" xfId="0" applyNumberFormat="1" applyFill="1" applyBorder="1" applyAlignment="1">
      <alignment horizontal="center"/>
    </xf>
    <xf numFmtId="0" fontId="3" fillId="0" borderId="1" xfId="0" applyFont="1" applyBorder="1" applyAlignment="1">
      <alignment horizontal="center" vertical="center"/>
    </xf>
    <xf numFmtId="44" fontId="3" fillId="0" borderId="1" xfId="1" applyFont="1" applyBorder="1" applyAlignment="1">
      <alignment horizontal="center" vertical="center"/>
    </xf>
    <xf numFmtId="0" fontId="0" fillId="0" borderId="1" xfId="0" applyBorder="1"/>
    <xf numFmtId="44" fontId="0" fillId="5" borderId="1" xfId="1" applyFont="1" applyFill="1" applyBorder="1"/>
    <xf numFmtId="44" fontId="0" fillId="0" borderId="1" xfId="0" applyNumberFormat="1" applyBorder="1"/>
    <xf numFmtId="10" fontId="0" fillId="0" borderId="1" xfId="2" applyNumberFormat="1" applyFont="1" applyBorder="1"/>
    <xf numFmtId="0" fontId="3" fillId="6" borderId="0" xfId="0" applyFont="1" applyFill="1" applyAlignment="1">
      <alignment horizontal="center" vertical="center"/>
    </xf>
    <xf numFmtId="0" fontId="3" fillId="6" borderId="0" xfId="0" applyNumberFormat="1" applyFont="1" applyFill="1" applyAlignment="1">
      <alignment horizontal="center" vertical="center" wrapText="1"/>
    </xf>
    <xf numFmtId="0" fontId="3" fillId="6" borderId="0" xfId="0" applyFont="1" applyFill="1" applyAlignment="1">
      <alignment horizontal="center" vertical="center" wrapText="1"/>
    </xf>
    <xf numFmtId="0" fontId="0" fillId="6" borderId="0" xfId="0" applyNumberFormat="1" applyFill="1" applyAlignment="1">
      <alignment horizontal="center"/>
    </xf>
    <xf numFmtId="44" fontId="0" fillId="6" borderId="0" xfId="0" applyNumberFormat="1" applyFill="1" applyAlignment="1">
      <alignment horizontal="center"/>
    </xf>
    <xf numFmtId="0" fontId="0" fillId="6" borderId="0" xfId="0" applyFill="1" applyAlignment="1">
      <alignment horizontal="center"/>
    </xf>
    <xf numFmtId="44" fontId="0" fillId="6" borderId="0" xfId="1" applyFont="1" applyFill="1" applyAlignment="1">
      <alignment horizontal="center"/>
    </xf>
    <xf numFmtId="44" fontId="0" fillId="6" borderId="0" xfId="0" applyNumberFormat="1" applyFill="1" applyBorder="1" applyAlignment="1">
      <alignment horizontal="center"/>
    </xf>
    <xf numFmtId="0" fontId="0" fillId="6" borderId="0" xfId="0" applyFill="1" applyBorder="1" applyAlignment="1">
      <alignment horizontal="center"/>
    </xf>
    <xf numFmtId="0" fontId="0" fillId="6" borderId="0" xfId="0" applyFill="1" applyBorder="1"/>
    <xf numFmtId="9" fontId="6" fillId="6" borderId="0" xfId="2" applyFont="1" applyFill="1" applyAlignment="1">
      <alignment horizontal="center"/>
    </xf>
    <xf numFmtId="0" fontId="2" fillId="6" borderId="0" xfId="0" applyFont="1" applyFill="1" applyAlignment="1">
      <alignment horizontal="center"/>
    </xf>
    <xf numFmtId="44" fontId="2" fillId="6" borderId="0" xfId="0" applyNumberFormat="1" applyFont="1" applyFill="1" applyAlignment="1">
      <alignment horizontal="center"/>
    </xf>
    <xf numFmtId="0" fontId="2" fillId="6" borderId="0" xfId="0" applyFont="1" applyFill="1"/>
    <xf numFmtId="44" fontId="0" fillId="6" borderId="0" xfId="0" applyNumberFormat="1" applyFill="1"/>
    <xf numFmtId="10" fontId="0" fillId="6" borderId="0" xfId="2" applyNumberFormat="1" applyFont="1" applyFill="1" applyAlignment="1">
      <alignment horizontal="center"/>
    </xf>
    <xf numFmtId="9" fontId="3" fillId="6" borderId="0" xfId="2" applyFont="1" applyFill="1" applyAlignment="1">
      <alignment horizontal="center"/>
    </xf>
    <xf numFmtId="0" fontId="3" fillId="6" borderId="0" xfId="0" applyFont="1" applyFill="1" applyAlignment="1">
      <alignment horizontal="center"/>
    </xf>
    <xf numFmtId="0" fontId="0" fillId="6" borderId="0" xfId="0" applyFill="1" applyBorder="1" applyAlignment="1"/>
    <xf numFmtId="0" fontId="5" fillId="6" borderId="0" xfId="0" applyFont="1" applyFill="1" applyAlignment="1">
      <alignment horizontal="center"/>
    </xf>
    <xf numFmtId="0" fontId="7" fillId="6" borderId="0" xfId="0" applyFont="1" applyFill="1" applyBorder="1" applyAlignment="1">
      <alignment horizontal="center"/>
    </xf>
    <xf numFmtId="9" fontId="0" fillId="6" borderId="0" xfId="2" applyFont="1" applyFill="1" applyAlignment="1">
      <alignment horizontal="center"/>
    </xf>
    <xf numFmtId="9" fontId="2" fillId="6" borderId="0" xfId="2" applyFont="1" applyFill="1" applyAlignment="1">
      <alignment horizontal="center"/>
    </xf>
    <xf numFmtId="0" fontId="0" fillId="6" borderId="0" xfId="0" applyFill="1" applyAlignment="1">
      <alignment horizontal="right"/>
    </xf>
    <xf numFmtId="10" fontId="0" fillId="6" borderId="0" xfId="2" applyNumberFormat="1" applyFont="1" applyFill="1" applyBorder="1" applyAlignment="1">
      <alignment horizontal="center"/>
    </xf>
    <xf numFmtId="10" fontId="0" fillId="6" borderId="0" xfId="2" applyNumberFormat="1" applyFont="1" applyFill="1"/>
    <xf numFmtId="10" fontId="0" fillId="6" borderId="0" xfId="0" applyNumberFormat="1" applyFill="1" applyAlignment="1">
      <alignment horizontal="center"/>
    </xf>
    <xf numFmtId="0" fontId="0" fillId="5" borderId="0" xfId="0" applyFill="1"/>
    <xf numFmtId="0" fontId="3" fillId="6" borderId="0" xfId="0" applyFont="1" applyFill="1"/>
    <xf numFmtId="0" fontId="3" fillId="6" borderId="1" xfId="0" applyFont="1" applyFill="1" applyBorder="1" applyAlignment="1">
      <alignment vertical="center" wrapText="1"/>
    </xf>
    <xf numFmtId="44" fontId="0" fillId="6" borderId="1" xfId="1" applyFont="1" applyFill="1" applyBorder="1"/>
    <xf numFmtId="0" fontId="0" fillId="6" borderId="1" xfId="0" applyFill="1" applyBorder="1"/>
    <xf numFmtId="44" fontId="5" fillId="6" borderId="0" xfId="0" applyNumberFormat="1" applyFont="1" applyFill="1" applyAlignment="1">
      <alignment vertical="center"/>
    </xf>
    <xf numFmtId="0" fontId="0" fillId="6" borderId="0" xfId="0" applyFill="1" applyAlignment="1">
      <alignment horizontal="center" vertical="center"/>
    </xf>
    <xf numFmtId="0" fontId="3" fillId="6" borderId="0" xfId="0" applyFont="1" applyFill="1" applyAlignment="1">
      <alignment vertical="center"/>
    </xf>
    <xf numFmtId="44" fontId="5" fillId="6" borderId="0" xfId="1" applyFont="1" applyFill="1" applyBorder="1" applyAlignment="1">
      <alignment horizontal="center" vertical="center"/>
    </xf>
    <xf numFmtId="44" fontId="5" fillId="6" borderId="0" xfId="1" applyFont="1" applyFill="1" applyBorder="1" applyAlignment="1">
      <alignment vertical="center"/>
    </xf>
    <xf numFmtId="0" fontId="5" fillId="6" borderId="0" xfId="0" applyFont="1" applyFill="1" applyAlignment="1">
      <alignment vertical="center"/>
    </xf>
    <xf numFmtId="10" fontId="5" fillId="6" borderId="0" xfId="2" applyNumberFormat="1" applyFont="1" applyFill="1" applyAlignment="1">
      <alignment vertical="center"/>
    </xf>
    <xf numFmtId="0" fontId="0" fillId="6" borderId="0" xfId="0" applyFill="1" applyAlignment="1">
      <alignment vertical="center"/>
    </xf>
    <xf numFmtId="0" fontId="3" fillId="6" borderId="2" xfId="0" applyFont="1" applyFill="1" applyBorder="1" applyAlignment="1">
      <alignment vertical="center" wrapText="1"/>
    </xf>
    <xf numFmtId="44" fontId="0" fillId="6" borderId="1" xfId="0" applyNumberFormat="1" applyFill="1" applyBorder="1"/>
    <xf numFmtId="44" fontId="5" fillId="5" borderId="0" xfId="1" applyFont="1" applyFill="1"/>
    <xf numFmtId="44" fontId="0" fillId="6" borderId="0" xfId="1" applyFont="1" applyFill="1"/>
    <xf numFmtId="44" fontId="5" fillId="6" borderId="0" xfId="0" applyNumberFormat="1" applyFont="1" applyFill="1"/>
    <xf numFmtId="44" fontId="5" fillId="6" borderId="0" xfId="1" applyFont="1" applyFill="1"/>
    <xf numFmtId="10" fontId="5" fillId="6" borderId="0" xfId="2" applyNumberFormat="1" applyFont="1" applyFill="1"/>
    <xf numFmtId="44" fontId="5" fillId="0" borderId="0" xfId="1" applyFont="1" applyFill="1"/>
    <xf numFmtId="10" fontId="5" fillId="5" borderId="1" xfId="2" applyNumberFormat="1" applyFont="1" applyFill="1" applyBorder="1" applyAlignment="1">
      <alignment horizontal="center" vertical="center"/>
    </xf>
    <xf numFmtId="0" fontId="9" fillId="6" borderId="1" xfId="0" applyFont="1" applyFill="1" applyBorder="1" applyAlignment="1">
      <alignment vertical="center"/>
    </xf>
    <xf numFmtId="0" fontId="3" fillId="5" borderId="1" xfId="0" applyFont="1" applyFill="1" applyBorder="1" applyAlignment="1" applyProtection="1">
      <alignment horizontal="center" vertical="center"/>
      <protection locked="0"/>
    </xf>
    <xf numFmtId="0" fontId="0" fillId="5" borderId="1" xfId="3"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44" fontId="0" fillId="5" borderId="1" xfId="1" applyNumberFormat="1"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44" fontId="1" fillId="5" borderId="1" xfId="1" applyNumberFormat="1" applyFont="1" applyFill="1" applyBorder="1" applyAlignment="1" applyProtection="1">
      <alignment horizontal="center" vertical="center"/>
      <protection locked="0"/>
    </xf>
    <xf numFmtId="0" fontId="8" fillId="5" borderId="1" xfId="3"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ill="1" applyAlignment="1" applyProtection="1">
      <alignment horizontal="center" vertical="center"/>
      <protection locked="0"/>
    </xf>
    <xf numFmtId="44" fontId="0" fillId="0" borderId="0" xfId="1" applyNumberFormat="1" applyFont="1" applyFill="1" applyAlignment="1" applyProtection="1">
      <alignment horizontal="center" vertical="center"/>
      <protection locked="0"/>
    </xf>
    <xf numFmtId="0" fontId="3" fillId="0" borderId="1" xfId="0" applyFont="1" applyFill="1" applyBorder="1" applyAlignment="1" applyProtection="1">
      <alignment horizontal="center" vertical="center" wrapText="1"/>
    </xf>
    <xf numFmtId="44" fontId="3" fillId="0" borderId="1" xfId="1" applyNumberFormat="1" applyFont="1" applyFill="1" applyBorder="1" applyAlignment="1" applyProtection="1">
      <alignment horizontal="center" vertical="center" wrapText="1"/>
    </xf>
    <xf numFmtId="0" fontId="3" fillId="6" borderId="0" xfId="0" applyFont="1" applyFill="1" applyAlignment="1">
      <alignment horizontal="center" vertical="center"/>
    </xf>
    <xf numFmtId="0" fontId="3" fillId="0" borderId="0" xfId="0" applyFont="1" applyAlignment="1">
      <alignment horizontal="center" vertical="center"/>
    </xf>
    <xf numFmtId="0" fontId="13" fillId="6" borderId="3" xfId="0" applyNumberFormat="1" applyFont="1" applyFill="1" applyBorder="1" applyAlignment="1">
      <alignment horizontal="left" vertical="top" wrapText="1"/>
    </xf>
    <xf numFmtId="0" fontId="13" fillId="6" borderId="4" xfId="0" applyNumberFormat="1" applyFont="1" applyFill="1" applyBorder="1" applyAlignment="1">
      <alignment horizontal="left" vertical="top" wrapText="1"/>
    </xf>
    <xf numFmtId="0" fontId="13" fillId="6" borderId="5" xfId="0" applyNumberFormat="1" applyFont="1" applyFill="1" applyBorder="1" applyAlignment="1">
      <alignment horizontal="left" vertical="top" wrapText="1"/>
    </xf>
    <xf numFmtId="0" fontId="13" fillId="6" borderId="6" xfId="0" applyNumberFormat="1" applyFont="1" applyFill="1" applyBorder="1" applyAlignment="1">
      <alignment horizontal="left" vertical="top" wrapText="1"/>
    </xf>
    <xf numFmtId="0" fontId="13" fillId="6" borderId="0" xfId="0" applyNumberFormat="1" applyFont="1" applyFill="1" applyBorder="1" applyAlignment="1">
      <alignment horizontal="left" vertical="top" wrapText="1"/>
    </xf>
    <xf numFmtId="0" fontId="13" fillId="6" borderId="7" xfId="0" applyNumberFormat="1" applyFont="1" applyFill="1" applyBorder="1" applyAlignment="1">
      <alignment horizontal="left" vertical="top" wrapText="1"/>
    </xf>
    <xf numFmtId="0" fontId="13" fillId="6" borderId="8" xfId="0" applyNumberFormat="1" applyFont="1" applyFill="1" applyBorder="1" applyAlignment="1">
      <alignment horizontal="left" vertical="top" wrapText="1"/>
    </xf>
    <xf numFmtId="0" fontId="13" fillId="6" borderId="9" xfId="0" applyNumberFormat="1" applyFont="1" applyFill="1" applyBorder="1" applyAlignment="1">
      <alignment horizontal="left" vertical="top" wrapText="1"/>
    </xf>
    <xf numFmtId="0" fontId="13" fillId="6" borderId="10" xfId="0" applyNumberFormat="1" applyFont="1" applyFill="1" applyBorder="1" applyAlignment="1">
      <alignment horizontal="left" vertical="top" wrapText="1"/>
    </xf>
    <xf numFmtId="0" fontId="3" fillId="6" borderId="0" xfId="0" applyFont="1" applyFill="1" applyAlignment="1">
      <alignment horizontal="center" vertical="center" wrapText="1"/>
    </xf>
    <xf numFmtId="0" fontId="13" fillId="6" borderId="0" xfId="0" applyFont="1" applyFill="1" applyAlignment="1">
      <alignment horizontal="left" vertical="top" wrapText="1"/>
    </xf>
    <xf numFmtId="0" fontId="3" fillId="0" borderId="0" xfId="0" applyFont="1" applyAlignment="1">
      <alignment horizontal="center"/>
    </xf>
    <xf numFmtId="0" fontId="0" fillId="5" borderId="0" xfId="0" applyFill="1" applyAlignment="1">
      <alignment horizontal="center"/>
    </xf>
    <xf numFmtId="0" fontId="3" fillId="0" borderId="0" xfId="0" applyFont="1" applyAlignment="1">
      <alignment horizontal="center" vertical="center"/>
    </xf>
    <xf numFmtId="0" fontId="0" fillId="6" borderId="0" xfId="0" applyFill="1" applyAlignment="1">
      <alignment horizontal="center" vertical="center"/>
    </xf>
    <xf numFmtId="44" fontId="5" fillId="6" borderId="1" xfId="0" applyNumberFormat="1" applyFont="1" applyFill="1" applyBorder="1" applyAlignment="1">
      <alignment horizontal="center" vertical="center"/>
    </xf>
    <xf numFmtId="44" fontId="5" fillId="5" borderId="1" xfId="1" applyFont="1" applyFill="1" applyBorder="1" applyAlignment="1">
      <alignment horizontal="center" vertical="center"/>
    </xf>
    <xf numFmtId="10" fontId="5" fillId="6" borderId="1" xfId="2" applyNumberFormat="1" applyFont="1" applyFill="1" applyBorder="1" applyAlignment="1">
      <alignment horizontal="center" vertical="center"/>
    </xf>
    <xf numFmtId="0" fontId="3" fillId="6" borderId="0" xfId="0" applyFont="1" applyFill="1" applyAlignment="1">
      <alignment horizontal="center" vertical="center"/>
    </xf>
    <xf numFmtId="0" fontId="5" fillId="6" borderId="0" xfId="0" applyFont="1" applyFill="1" applyAlignment="1">
      <alignment horizontal="left" vertical="top" wrapText="1"/>
    </xf>
    <xf numFmtId="0" fontId="0" fillId="0" borderId="0" xfId="0" applyAlignment="1">
      <alignment horizontal="center" vertical="center"/>
    </xf>
    <xf numFmtId="0" fontId="13" fillId="0" borderId="0" xfId="0" applyFont="1" applyAlignment="1">
      <alignment horizontal="left" vertical="top" wrapText="1"/>
    </xf>
    <xf numFmtId="44" fontId="3" fillId="7" borderId="0" xfId="0" applyNumberFormat="1" applyFont="1" applyFill="1" applyAlignment="1">
      <alignment horizontal="center"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D1101"/>
  <sheetViews>
    <sheetView tabSelected="1" workbookViewId="0">
      <selection activeCell="I24" sqref="I24"/>
    </sheetView>
  </sheetViews>
  <sheetFormatPr defaultRowHeight="15"/>
  <cols>
    <col min="1" max="1" width="17.42578125" style="91" customWidth="1"/>
    <col min="2" max="2" width="19.7109375" style="91" customWidth="1"/>
    <col min="3" max="3" width="21.140625" style="92" bestFit="1" customWidth="1"/>
    <col min="4" max="4" width="8.7109375" style="93" customWidth="1"/>
    <col min="5" max="5" width="9.42578125" style="94" customWidth="1"/>
    <col min="6" max="6" width="8.7109375" style="13" customWidth="1"/>
    <col min="7" max="7" width="1.7109375" style="36" customWidth="1"/>
    <col min="8" max="9" width="8.7109375" style="38" customWidth="1"/>
    <col min="10" max="10" width="1.7109375" style="38" customWidth="1"/>
    <col min="11" max="11" width="8.7109375" style="38" customWidth="1"/>
    <col min="12" max="12" width="9.140625" style="38"/>
    <col min="13" max="14" width="9.5703125" style="38" bestFit="1" customWidth="1"/>
    <col min="15" max="15" width="9.140625" style="38"/>
    <col min="16" max="28" width="9.140625" style="22"/>
  </cols>
  <sheetData>
    <row r="1" spans="1:28" s="17" customFormat="1" ht="48" customHeight="1" thickBot="1">
      <c r="A1" s="95" t="s">
        <v>7</v>
      </c>
      <c r="B1" s="95" t="s">
        <v>0</v>
      </c>
      <c r="C1" s="95" t="s">
        <v>1</v>
      </c>
      <c r="D1" s="95" t="s">
        <v>2</v>
      </c>
      <c r="E1" s="96" t="s">
        <v>3</v>
      </c>
      <c r="F1" s="24" t="s">
        <v>4</v>
      </c>
      <c r="G1" s="34"/>
      <c r="H1" s="35"/>
      <c r="I1" s="35"/>
      <c r="J1" s="35"/>
      <c r="K1" s="108"/>
      <c r="L1" s="108"/>
      <c r="M1" s="108"/>
      <c r="N1" s="108"/>
      <c r="O1" s="108"/>
      <c r="P1" s="108"/>
      <c r="Q1" s="108"/>
      <c r="R1" s="108"/>
      <c r="S1" s="108"/>
      <c r="T1" s="108"/>
      <c r="U1" s="35"/>
      <c r="V1" s="35"/>
      <c r="W1" s="35"/>
      <c r="X1" s="35"/>
      <c r="Y1" s="35"/>
      <c r="Z1" s="35"/>
      <c r="AA1" s="35"/>
      <c r="AB1" s="35"/>
    </row>
    <row r="2" spans="1:28">
      <c r="A2" s="83" t="s">
        <v>44</v>
      </c>
      <c r="B2" s="83" t="s">
        <v>48</v>
      </c>
      <c r="C2" s="84" t="s">
        <v>45</v>
      </c>
      <c r="D2" s="85">
        <v>30</v>
      </c>
      <c r="E2" s="86">
        <v>62</v>
      </c>
      <c r="F2" s="26">
        <f t="shared" ref="F2:F65" si="0">IF(E2=0,0,E2/D2)</f>
        <v>2.0666666666666669</v>
      </c>
      <c r="H2" s="99" t="s">
        <v>39</v>
      </c>
      <c r="I2" s="100"/>
      <c r="J2" s="100"/>
      <c r="K2" s="100"/>
      <c r="L2" s="100"/>
      <c r="M2" s="100"/>
      <c r="N2" s="100"/>
      <c r="O2" s="100"/>
      <c r="P2" s="100"/>
      <c r="Q2" s="100"/>
      <c r="R2" s="101"/>
      <c r="T2" s="37"/>
    </row>
    <row r="3" spans="1:28">
      <c r="A3" s="83" t="s">
        <v>44</v>
      </c>
      <c r="B3" s="83" t="s">
        <v>48</v>
      </c>
      <c r="C3" s="84" t="s">
        <v>46</v>
      </c>
      <c r="D3" s="85">
        <v>40</v>
      </c>
      <c r="E3" s="86">
        <v>47.5</v>
      </c>
      <c r="F3" s="26">
        <f t="shared" si="0"/>
        <v>1.1875</v>
      </c>
      <c r="H3" s="102"/>
      <c r="I3" s="103"/>
      <c r="J3" s="103"/>
      <c r="K3" s="103"/>
      <c r="L3" s="103"/>
      <c r="M3" s="103"/>
      <c r="N3" s="103"/>
      <c r="O3" s="103"/>
      <c r="P3" s="103"/>
      <c r="Q3" s="103"/>
      <c r="R3" s="104"/>
      <c r="T3" s="37"/>
    </row>
    <row r="4" spans="1:28">
      <c r="A4" s="83" t="s">
        <v>44</v>
      </c>
      <c r="B4" s="83" t="s">
        <v>48</v>
      </c>
      <c r="C4" s="84" t="s">
        <v>47</v>
      </c>
      <c r="D4" s="85"/>
      <c r="E4" s="86"/>
      <c r="F4" s="26">
        <f t="shared" si="0"/>
        <v>0</v>
      </c>
      <c r="H4" s="102"/>
      <c r="I4" s="103"/>
      <c r="J4" s="103"/>
      <c r="K4" s="103"/>
      <c r="L4" s="103"/>
      <c r="M4" s="103"/>
      <c r="N4" s="103"/>
      <c r="O4" s="103"/>
      <c r="P4" s="103"/>
      <c r="Q4" s="103"/>
      <c r="R4" s="104"/>
      <c r="T4" s="37"/>
    </row>
    <row r="5" spans="1:28">
      <c r="A5" s="83" t="s">
        <v>49</v>
      </c>
      <c r="B5" s="83" t="s">
        <v>50</v>
      </c>
      <c r="C5" s="84" t="s">
        <v>51</v>
      </c>
      <c r="D5" s="85">
        <v>24</v>
      </c>
      <c r="E5" s="86">
        <v>7</v>
      </c>
      <c r="F5" s="26">
        <f t="shared" si="0"/>
        <v>0.29166666666666669</v>
      </c>
      <c r="H5" s="102"/>
      <c r="I5" s="103"/>
      <c r="J5" s="103"/>
      <c r="K5" s="103"/>
      <c r="L5" s="103"/>
      <c r="M5" s="103"/>
      <c r="N5" s="103"/>
      <c r="O5" s="103"/>
      <c r="P5" s="103"/>
      <c r="Q5" s="103"/>
      <c r="R5" s="104"/>
      <c r="T5" s="37"/>
    </row>
    <row r="6" spans="1:28">
      <c r="A6" s="88" t="s">
        <v>52</v>
      </c>
      <c r="B6" s="83" t="s">
        <v>53</v>
      </c>
      <c r="C6" s="84" t="s">
        <v>54</v>
      </c>
      <c r="D6" s="85">
        <v>25</v>
      </c>
      <c r="E6" s="86">
        <v>8</v>
      </c>
      <c r="F6" s="26">
        <f t="shared" si="0"/>
        <v>0.32</v>
      </c>
      <c r="H6" s="102"/>
      <c r="I6" s="103"/>
      <c r="J6" s="103"/>
      <c r="K6" s="103"/>
      <c r="L6" s="103"/>
      <c r="M6" s="103"/>
      <c r="N6" s="103"/>
      <c r="O6" s="103"/>
      <c r="P6" s="103"/>
      <c r="Q6" s="103"/>
      <c r="R6" s="104"/>
      <c r="T6" s="37"/>
    </row>
    <row r="7" spans="1:28">
      <c r="A7" s="83" t="s">
        <v>52</v>
      </c>
      <c r="B7" s="83" t="s">
        <v>53</v>
      </c>
      <c r="C7" s="84" t="s">
        <v>55</v>
      </c>
      <c r="D7" s="85">
        <v>25</v>
      </c>
      <c r="E7" s="86">
        <v>12.5</v>
      </c>
      <c r="F7" s="26">
        <f t="shared" si="0"/>
        <v>0.5</v>
      </c>
      <c r="H7" s="102"/>
      <c r="I7" s="103"/>
      <c r="J7" s="103"/>
      <c r="K7" s="103"/>
      <c r="L7" s="103"/>
      <c r="M7" s="103"/>
      <c r="N7" s="103"/>
      <c r="O7" s="103"/>
      <c r="P7" s="103"/>
      <c r="Q7" s="103"/>
      <c r="R7" s="104"/>
      <c r="T7" s="37"/>
    </row>
    <row r="8" spans="1:28">
      <c r="A8" s="83" t="s">
        <v>52</v>
      </c>
      <c r="B8" s="83" t="s">
        <v>53</v>
      </c>
      <c r="C8" s="84" t="s">
        <v>56</v>
      </c>
      <c r="D8" s="85">
        <v>1</v>
      </c>
      <c r="E8" s="86">
        <v>0.69</v>
      </c>
      <c r="F8" s="26">
        <f t="shared" si="0"/>
        <v>0.69</v>
      </c>
      <c r="H8" s="102"/>
      <c r="I8" s="103"/>
      <c r="J8" s="103"/>
      <c r="K8" s="103"/>
      <c r="L8" s="103"/>
      <c r="M8" s="103"/>
      <c r="N8" s="103"/>
      <c r="O8" s="103"/>
      <c r="P8" s="103"/>
      <c r="Q8" s="103"/>
      <c r="R8" s="104"/>
      <c r="T8" s="37"/>
    </row>
    <row r="9" spans="1:28">
      <c r="A9" s="83" t="s">
        <v>52</v>
      </c>
      <c r="B9" s="83" t="s">
        <v>53</v>
      </c>
      <c r="C9" s="84"/>
      <c r="D9" s="85">
        <v>4</v>
      </c>
      <c r="E9" s="86">
        <v>1</v>
      </c>
      <c r="F9" s="26">
        <f t="shared" si="0"/>
        <v>0.25</v>
      </c>
      <c r="H9" s="102"/>
      <c r="I9" s="103"/>
      <c r="J9" s="103"/>
      <c r="K9" s="103"/>
      <c r="L9" s="103"/>
      <c r="M9" s="103"/>
      <c r="N9" s="103"/>
      <c r="O9" s="103"/>
      <c r="P9" s="103"/>
      <c r="Q9" s="103"/>
      <c r="R9" s="104"/>
      <c r="T9" s="37"/>
    </row>
    <row r="10" spans="1:28" ht="15" customHeight="1">
      <c r="A10" s="88" t="s">
        <v>49</v>
      </c>
      <c r="B10" s="83" t="s">
        <v>50</v>
      </c>
      <c r="C10" s="85" t="s">
        <v>57</v>
      </c>
      <c r="D10" s="85">
        <v>4</v>
      </c>
      <c r="E10" s="86">
        <v>1.46</v>
      </c>
      <c r="F10" s="26">
        <f t="shared" si="0"/>
        <v>0.36499999999999999</v>
      </c>
      <c r="H10" s="102"/>
      <c r="I10" s="103"/>
      <c r="J10" s="103"/>
      <c r="K10" s="103"/>
      <c r="L10" s="103"/>
      <c r="M10" s="103"/>
      <c r="N10" s="103"/>
      <c r="O10" s="103"/>
      <c r="P10" s="103"/>
      <c r="Q10" s="103"/>
      <c r="R10" s="104"/>
      <c r="T10" s="37"/>
    </row>
    <row r="11" spans="1:28" ht="15" customHeight="1">
      <c r="A11" s="88" t="s">
        <v>59</v>
      </c>
      <c r="B11" s="83" t="s">
        <v>58</v>
      </c>
      <c r="C11" s="84" t="s">
        <v>64</v>
      </c>
      <c r="D11" s="85">
        <v>60</v>
      </c>
      <c r="E11" s="86">
        <v>1.99</v>
      </c>
      <c r="F11" s="26">
        <f t="shared" si="0"/>
        <v>3.3166666666666664E-2</v>
      </c>
      <c r="H11" s="102"/>
      <c r="I11" s="103"/>
      <c r="J11" s="103"/>
      <c r="K11" s="103"/>
      <c r="L11" s="103"/>
      <c r="M11" s="103"/>
      <c r="N11" s="103"/>
      <c r="O11" s="103"/>
      <c r="P11" s="103"/>
      <c r="Q11" s="103"/>
      <c r="R11" s="104"/>
      <c r="T11" s="37"/>
    </row>
    <row r="12" spans="1:28" ht="15" customHeight="1">
      <c r="A12" s="83" t="s">
        <v>60</v>
      </c>
      <c r="B12" s="83" t="s">
        <v>50</v>
      </c>
      <c r="C12" s="85" t="s">
        <v>61</v>
      </c>
      <c r="D12" s="85">
        <v>24</v>
      </c>
      <c r="E12" s="86">
        <v>20</v>
      </c>
      <c r="F12" s="26">
        <f t="shared" si="0"/>
        <v>0.83333333333333337</v>
      </c>
      <c r="H12" s="102"/>
      <c r="I12" s="103"/>
      <c r="J12" s="103"/>
      <c r="K12" s="103"/>
      <c r="L12" s="103"/>
      <c r="M12" s="103"/>
      <c r="N12" s="103"/>
      <c r="O12" s="103"/>
      <c r="P12" s="103"/>
      <c r="Q12" s="103"/>
      <c r="R12" s="104"/>
      <c r="T12" s="37"/>
    </row>
    <row r="13" spans="1:28" ht="15" customHeight="1" thickBot="1">
      <c r="A13" s="83"/>
      <c r="B13" s="83"/>
      <c r="C13" s="84"/>
      <c r="D13" s="85"/>
      <c r="E13" s="86"/>
      <c r="F13" s="26">
        <f t="shared" si="0"/>
        <v>0</v>
      </c>
      <c r="H13" s="105"/>
      <c r="I13" s="106"/>
      <c r="J13" s="106"/>
      <c r="K13" s="106"/>
      <c r="L13" s="106"/>
      <c r="M13" s="106"/>
      <c r="N13" s="106"/>
      <c r="O13" s="106"/>
      <c r="P13" s="106"/>
      <c r="Q13" s="106"/>
      <c r="R13" s="107"/>
      <c r="T13" s="37"/>
    </row>
    <row r="14" spans="1:28" ht="15" customHeight="1">
      <c r="A14" s="83"/>
      <c r="B14" s="83"/>
      <c r="C14" s="87"/>
      <c r="D14" s="85"/>
      <c r="E14" s="86"/>
      <c r="F14" s="26">
        <f t="shared" si="0"/>
        <v>0</v>
      </c>
      <c r="H14" s="37"/>
      <c r="L14" s="37"/>
      <c r="N14" s="37"/>
      <c r="P14" s="37"/>
      <c r="R14" s="37"/>
      <c r="T14" s="37"/>
    </row>
    <row r="15" spans="1:28" ht="15" customHeight="1">
      <c r="A15" s="83"/>
      <c r="B15" s="83"/>
      <c r="C15" s="87"/>
      <c r="D15" s="85"/>
      <c r="E15" s="86"/>
      <c r="F15" s="26">
        <f t="shared" si="0"/>
        <v>0</v>
      </c>
      <c r="H15" s="121" t="s">
        <v>67</v>
      </c>
      <c r="I15" s="121"/>
      <c r="J15" s="121"/>
      <c r="K15" s="121"/>
      <c r="L15" s="121"/>
      <c r="M15" s="121"/>
      <c r="N15" s="121"/>
      <c r="O15" s="121"/>
      <c r="P15" s="121"/>
      <c r="Q15" s="121"/>
      <c r="R15" s="121"/>
      <c r="T15" s="37"/>
    </row>
    <row r="16" spans="1:28" ht="15" customHeight="1">
      <c r="A16" s="83"/>
      <c r="B16" s="83"/>
      <c r="C16" s="87"/>
      <c r="D16" s="85"/>
      <c r="E16" s="86"/>
      <c r="F16" s="26">
        <f t="shared" si="0"/>
        <v>0</v>
      </c>
      <c r="H16" s="121"/>
      <c r="I16" s="121"/>
      <c r="J16" s="121"/>
      <c r="K16" s="121"/>
      <c r="L16" s="121"/>
      <c r="M16" s="121"/>
      <c r="N16" s="121"/>
      <c r="O16" s="121"/>
      <c r="P16" s="121"/>
      <c r="Q16" s="121"/>
      <c r="R16" s="121"/>
      <c r="T16" s="37"/>
    </row>
    <row r="17" spans="1:20" ht="15" customHeight="1">
      <c r="A17" s="83"/>
      <c r="B17" s="83"/>
      <c r="C17" s="84"/>
      <c r="D17" s="85"/>
      <c r="E17" s="86"/>
      <c r="F17" s="26">
        <f t="shared" si="0"/>
        <v>0</v>
      </c>
      <c r="H17" s="121"/>
      <c r="I17" s="121"/>
      <c r="J17" s="121"/>
      <c r="K17" s="121"/>
      <c r="L17" s="121"/>
      <c r="M17" s="121"/>
      <c r="N17" s="121"/>
      <c r="O17" s="121"/>
      <c r="P17" s="121"/>
      <c r="Q17" s="121"/>
      <c r="R17" s="121"/>
      <c r="T17" s="37"/>
    </row>
    <row r="18" spans="1:20" ht="15" customHeight="1">
      <c r="A18" s="83"/>
      <c r="B18" s="83"/>
      <c r="C18" s="84"/>
      <c r="D18" s="85"/>
      <c r="E18" s="86"/>
      <c r="F18" s="26">
        <f t="shared" si="0"/>
        <v>0</v>
      </c>
      <c r="L18" s="37"/>
      <c r="N18" s="37"/>
      <c r="P18" s="37"/>
      <c r="R18" s="37"/>
      <c r="T18" s="37"/>
    </row>
    <row r="19" spans="1:20" ht="15" customHeight="1">
      <c r="A19" s="83"/>
      <c r="B19" s="83"/>
      <c r="C19" s="84"/>
      <c r="D19" s="85"/>
      <c r="E19" s="86"/>
      <c r="F19" s="26">
        <f t="shared" si="0"/>
        <v>0</v>
      </c>
      <c r="L19" s="37"/>
      <c r="N19" s="37"/>
      <c r="P19" s="37"/>
      <c r="R19" s="37"/>
      <c r="T19" s="37"/>
    </row>
    <row r="20" spans="1:20" ht="15" customHeight="1">
      <c r="A20" s="83"/>
      <c r="B20" s="83"/>
      <c r="C20" s="84"/>
      <c r="D20" s="85"/>
      <c r="E20" s="86"/>
      <c r="F20" s="26">
        <f t="shared" si="0"/>
        <v>0</v>
      </c>
      <c r="H20" s="37"/>
      <c r="L20" s="37"/>
      <c r="N20" s="37"/>
      <c r="P20" s="37"/>
      <c r="R20" s="37"/>
      <c r="T20" s="37"/>
    </row>
    <row r="21" spans="1:20">
      <c r="A21" s="88"/>
      <c r="B21" s="83"/>
      <c r="C21" s="87"/>
      <c r="D21" s="85"/>
      <c r="E21" s="86"/>
      <c r="F21" s="26">
        <f t="shared" si="0"/>
        <v>0</v>
      </c>
      <c r="H21" s="37"/>
      <c r="I21" s="37"/>
      <c r="L21" s="37"/>
      <c r="N21" s="37"/>
      <c r="P21" s="37"/>
      <c r="R21" s="37"/>
      <c r="T21" s="37"/>
    </row>
    <row r="22" spans="1:20" ht="15" customHeight="1">
      <c r="A22" s="88"/>
      <c r="B22" s="83"/>
      <c r="C22" s="84"/>
      <c r="D22" s="85"/>
      <c r="E22" s="86"/>
      <c r="F22" s="26">
        <f t="shared" si="0"/>
        <v>0</v>
      </c>
      <c r="H22" s="37"/>
      <c r="L22" s="37"/>
      <c r="N22" s="37"/>
      <c r="P22" s="37"/>
      <c r="R22" s="37"/>
      <c r="T22" s="37"/>
    </row>
    <row r="23" spans="1:20" ht="15" customHeight="1">
      <c r="A23" s="88"/>
      <c r="B23" s="83"/>
      <c r="C23" s="84"/>
      <c r="D23" s="85"/>
      <c r="E23" s="86"/>
      <c r="F23" s="26">
        <f t="shared" si="0"/>
        <v>0</v>
      </c>
      <c r="H23" s="37"/>
      <c r="L23" s="37"/>
      <c r="N23" s="37"/>
      <c r="P23" s="37"/>
      <c r="R23" s="37"/>
      <c r="T23" s="37"/>
    </row>
    <row r="24" spans="1:20" ht="15" customHeight="1">
      <c r="A24" s="83"/>
      <c r="B24" s="83"/>
      <c r="C24" s="84"/>
      <c r="D24" s="85"/>
      <c r="E24" s="86"/>
      <c r="F24" s="26">
        <f t="shared" si="0"/>
        <v>0</v>
      </c>
      <c r="H24" s="37"/>
      <c r="I24" s="37"/>
      <c r="L24" s="37"/>
      <c r="N24" s="37"/>
      <c r="P24" s="37"/>
      <c r="R24" s="37"/>
      <c r="T24" s="37"/>
    </row>
    <row r="25" spans="1:20">
      <c r="A25" s="83"/>
      <c r="B25" s="83"/>
      <c r="C25" s="87"/>
      <c r="D25" s="85"/>
      <c r="E25" s="86"/>
      <c r="F25" s="26">
        <f t="shared" si="0"/>
        <v>0</v>
      </c>
      <c r="H25" s="37"/>
      <c r="I25" s="37"/>
      <c r="L25" s="37"/>
      <c r="N25" s="37"/>
      <c r="P25" s="37"/>
      <c r="R25" s="37"/>
      <c r="T25" s="37"/>
    </row>
    <row r="26" spans="1:20">
      <c r="A26" s="83"/>
      <c r="B26" s="83"/>
      <c r="C26" s="84"/>
      <c r="D26" s="85"/>
      <c r="E26" s="86"/>
      <c r="F26" s="26">
        <f t="shared" si="0"/>
        <v>0</v>
      </c>
      <c r="H26" s="37"/>
      <c r="L26" s="37"/>
      <c r="N26" s="37"/>
      <c r="P26" s="37"/>
      <c r="R26" s="37"/>
      <c r="T26" s="37"/>
    </row>
    <row r="27" spans="1:20" ht="15" customHeight="1">
      <c r="A27" s="83"/>
      <c r="B27" s="83"/>
      <c r="C27" s="84"/>
      <c r="D27" s="85"/>
      <c r="E27" s="86"/>
      <c r="F27" s="26">
        <f t="shared" si="0"/>
        <v>0</v>
      </c>
      <c r="H27" s="37"/>
      <c r="L27" s="37"/>
      <c r="N27" s="37"/>
      <c r="P27" s="37"/>
      <c r="R27" s="37"/>
      <c r="T27" s="37"/>
    </row>
    <row r="28" spans="1:20" ht="15" customHeight="1">
      <c r="A28" s="88"/>
      <c r="B28" s="83"/>
      <c r="C28" s="87"/>
      <c r="D28" s="85"/>
      <c r="E28" s="86"/>
      <c r="F28" s="26">
        <f t="shared" si="0"/>
        <v>0</v>
      </c>
      <c r="H28" s="39"/>
      <c r="L28" s="37"/>
      <c r="N28" s="37"/>
      <c r="P28" s="37"/>
      <c r="R28" s="37"/>
      <c r="T28" s="37"/>
    </row>
    <row r="29" spans="1:20">
      <c r="A29" s="83"/>
      <c r="B29" s="83"/>
      <c r="C29" s="87"/>
      <c r="D29" s="85"/>
      <c r="E29" s="86"/>
      <c r="F29" s="26">
        <f t="shared" si="0"/>
        <v>0</v>
      </c>
      <c r="I29" s="37"/>
      <c r="L29" s="37"/>
      <c r="N29" s="37"/>
      <c r="P29" s="37"/>
      <c r="R29" s="37"/>
      <c r="T29" s="37"/>
    </row>
    <row r="30" spans="1:20">
      <c r="A30" s="83"/>
      <c r="B30" s="83"/>
      <c r="C30" s="87"/>
      <c r="D30" s="85"/>
      <c r="E30" s="86"/>
      <c r="F30" s="26">
        <f t="shared" si="0"/>
        <v>0</v>
      </c>
      <c r="L30" s="37"/>
      <c r="N30" s="37"/>
      <c r="P30" s="37"/>
      <c r="R30" s="37"/>
      <c r="T30" s="37"/>
    </row>
    <row r="31" spans="1:20">
      <c r="A31" s="83"/>
      <c r="B31" s="83"/>
      <c r="C31" s="87"/>
      <c r="D31" s="85"/>
      <c r="E31" s="86"/>
      <c r="F31" s="26">
        <f t="shared" si="0"/>
        <v>0</v>
      </c>
      <c r="L31" s="37"/>
      <c r="N31" s="37"/>
      <c r="P31" s="37"/>
      <c r="R31" s="37"/>
      <c r="T31" s="37"/>
    </row>
    <row r="32" spans="1:20">
      <c r="A32" s="83"/>
      <c r="B32" s="83"/>
      <c r="C32" s="87"/>
      <c r="D32" s="85"/>
      <c r="E32" s="86"/>
      <c r="F32" s="26">
        <f t="shared" si="0"/>
        <v>0</v>
      </c>
      <c r="I32" s="37"/>
      <c r="L32" s="37"/>
      <c r="N32" s="37"/>
      <c r="P32" s="37"/>
      <c r="R32" s="37"/>
      <c r="T32" s="37"/>
    </row>
    <row r="33" spans="1:28">
      <c r="A33" s="83"/>
      <c r="B33" s="83"/>
      <c r="C33" s="87"/>
      <c r="D33" s="85"/>
      <c r="E33" s="86"/>
      <c r="F33" s="26">
        <f t="shared" si="0"/>
        <v>0</v>
      </c>
      <c r="H33" s="37"/>
      <c r="L33" s="37"/>
      <c r="N33" s="37"/>
      <c r="P33" s="37"/>
      <c r="R33" s="37"/>
      <c r="T33" s="37"/>
    </row>
    <row r="34" spans="1:28" ht="15" customHeight="1">
      <c r="A34" s="83"/>
      <c r="B34" s="83"/>
      <c r="C34" s="87"/>
      <c r="D34" s="85"/>
      <c r="E34" s="86"/>
      <c r="F34" s="26">
        <f t="shared" si="0"/>
        <v>0</v>
      </c>
      <c r="L34" s="37"/>
      <c r="N34" s="37"/>
      <c r="P34" s="37"/>
      <c r="R34" s="37"/>
      <c r="T34" s="37"/>
    </row>
    <row r="35" spans="1:28" ht="15" customHeight="1">
      <c r="A35" s="83"/>
      <c r="B35" s="83"/>
      <c r="C35" s="84"/>
      <c r="D35" s="87"/>
      <c r="E35" s="86"/>
      <c r="F35" s="26">
        <f t="shared" si="0"/>
        <v>0</v>
      </c>
      <c r="H35" s="37"/>
      <c r="L35" s="37"/>
      <c r="N35" s="37"/>
      <c r="P35" s="37"/>
      <c r="R35" s="37"/>
      <c r="T35" s="37"/>
    </row>
    <row r="36" spans="1:28" ht="15" customHeight="1">
      <c r="A36" s="83"/>
      <c r="B36" s="83"/>
      <c r="C36" s="84"/>
      <c r="D36" s="85"/>
      <c r="E36" s="86"/>
      <c r="F36" s="26">
        <f t="shared" si="0"/>
        <v>0</v>
      </c>
      <c r="H36" s="37"/>
      <c r="L36" s="37"/>
      <c r="N36" s="37"/>
      <c r="P36" s="37"/>
      <c r="R36" s="37"/>
      <c r="T36" s="37"/>
    </row>
    <row r="37" spans="1:28" ht="15" customHeight="1">
      <c r="A37" s="83"/>
      <c r="B37" s="83"/>
      <c r="C37" s="84"/>
      <c r="D37" s="85"/>
      <c r="E37" s="86"/>
      <c r="F37" s="26">
        <f t="shared" si="0"/>
        <v>0</v>
      </c>
      <c r="H37" s="37"/>
      <c r="L37" s="37"/>
      <c r="N37" s="37"/>
      <c r="P37" s="37"/>
      <c r="R37" s="37"/>
      <c r="T37" s="37"/>
    </row>
    <row r="38" spans="1:28" s="4" customFormat="1">
      <c r="A38" s="83"/>
      <c r="B38" s="83"/>
      <c r="C38" s="84"/>
      <c r="D38" s="87"/>
      <c r="E38" s="89"/>
      <c r="F38" s="26">
        <f t="shared" si="0"/>
        <v>0</v>
      </c>
      <c r="G38" s="36"/>
      <c r="H38" s="37"/>
      <c r="I38" s="40"/>
      <c r="J38" s="41"/>
      <c r="K38" s="41"/>
      <c r="L38" s="37"/>
      <c r="M38" s="41"/>
      <c r="N38" s="37"/>
      <c r="O38" s="41"/>
      <c r="P38" s="37"/>
      <c r="Q38" s="42"/>
      <c r="R38" s="37"/>
      <c r="S38" s="42"/>
      <c r="T38" s="37"/>
      <c r="U38" s="42"/>
      <c r="V38" s="42"/>
      <c r="W38" s="42"/>
      <c r="X38" s="42"/>
      <c r="Y38" s="42"/>
      <c r="Z38" s="42"/>
      <c r="AA38" s="42"/>
      <c r="AB38" s="42"/>
    </row>
    <row r="39" spans="1:28">
      <c r="A39" s="83"/>
      <c r="B39" s="83"/>
      <c r="C39" s="87"/>
      <c r="D39" s="85"/>
      <c r="E39" s="86"/>
      <c r="F39" s="26">
        <f t="shared" si="0"/>
        <v>0</v>
      </c>
      <c r="L39" s="37"/>
      <c r="N39" s="37"/>
      <c r="P39" s="37"/>
      <c r="R39" s="37"/>
      <c r="T39" s="37"/>
    </row>
    <row r="40" spans="1:28">
      <c r="A40" s="83"/>
      <c r="B40" s="83"/>
      <c r="C40" s="84"/>
      <c r="D40" s="85"/>
      <c r="E40" s="86"/>
      <c r="F40" s="26">
        <f t="shared" si="0"/>
        <v>0</v>
      </c>
      <c r="H40" s="37"/>
      <c r="L40" s="37"/>
      <c r="N40" s="37"/>
      <c r="P40" s="37"/>
      <c r="R40" s="37"/>
      <c r="T40" s="37"/>
    </row>
    <row r="41" spans="1:28">
      <c r="A41" s="83"/>
      <c r="B41" s="83"/>
      <c r="C41" s="84"/>
      <c r="D41" s="85"/>
      <c r="E41" s="86"/>
      <c r="F41" s="26">
        <f t="shared" si="0"/>
        <v>0</v>
      </c>
      <c r="H41" s="37"/>
      <c r="I41" s="37"/>
      <c r="L41" s="37"/>
      <c r="N41" s="37"/>
      <c r="P41" s="37"/>
      <c r="R41" s="37"/>
      <c r="T41" s="37"/>
    </row>
    <row r="42" spans="1:28">
      <c r="A42" s="83"/>
      <c r="B42" s="83"/>
      <c r="C42" s="87"/>
      <c r="D42" s="85"/>
      <c r="E42" s="86"/>
      <c r="F42" s="26">
        <f t="shared" si="0"/>
        <v>0</v>
      </c>
      <c r="H42" s="37"/>
      <c r="L42" s="37"/>
      <c r="N42" s="37"/>
      <c r="P42" s="37"/>
      <c r="R42" s="37"/>
      <c r="T42" s="37"/>
    </row>
    <row r="43" spans="1:28">
      <c r="A43" s="88"/>
      <c r="B43" s="83"/>
      <c r="C43" s="84"/>
      <c r="D43" s="85"/>
      <c r="E43" s="86"/>
      <c r="F43" s="26">
        <f t="shared" si="0"/>
        <v>0</v>
      </c>
      <c r="H43" s="37"/>
      <c r="L43" s="37"/>
      <c r="N43" s="37"/>
      <c r="P43" s="37"/>
      <c r="R43" s="37"/>
      <c r="T43" s="37"/>
    </row>
    <row r="44" spans="1:28">
      <c r="A44" s="88"/>
      <c r="B44" s="83"/>
      <c r="C44" s="84"/>
      <c r="D44" s="85"/>
      <c r="E44" s="86"/>
      <c r="F44" s="26">
        <f t="shared" si="0"/>
        <v>0</v>
      </c>
      <c r="H44" s="37"/>
      <c r="L44" s="37"/>
      <c r="N44" s="37"/>
      <c r="P44" s="37"/>
      <c r="R44" s="37"/>
      <c r="T44" s="37"/>
    </row>
    <row r="45" spans="1:28">
      <c r="A45" s="88"/>
      <c r="B45" s="83"/>
      <c r="C45" s="84"/>
      <c r="D45" s="85"/>
      <c r="E45" s="86"/>
      <c r="F45" s="26">
        <f t="shared" si="0"/>
        <v>0</v>
      </c>
      <c r="H45" s="37"/>
      <c r="L45" s="37"/>
      <c r="N45" s="37"/>
      <c r="P45" s="37"/>
      <c r="R45" s="37"/>
      <c r="T45" s="37"/>
    </row>
    <row r="46" spans="1:28">
      <c r="A46" s="83"/>
      <c r="B46" s="83"/>
      <c r="C46" s="87"/>
      <c r="D46" s="85"/>
      <c r="E46" s="86"/>
      <c r="F46" s="26">
        <f t="shared" si="0"/>
        <v>0</v>
      </c>
      <c r="I46" s="37"/>
      <c r="L46" s="37"/>
      <c r="N46" s="37"/>
      <c r="P46" s="37"/>
      <c r="R46" s="37"/>
      <c r="T46" s="37"/>
    </row>
    <row r="47" spans="1:28">
      <c r="A47" s="83"/>
      <c r="B47" s="83"/>
      <c r="C47" s="87"/>
      <c r="D47" s="85"/>
      <c r="E47" s="86"/>
      <c r="F47" s="26">
        <f t="shared" si="0"/>
        <v>0</v>
      </c>
      <c r="L47" s="37"/>
      <c r="N47" s="37"/>
      <c r="P47" s="37"/>
      <c r="R47" s="37"/>
      <c r="T47" s="37"/>
    </row>
    <row r="48" spans="1:28">
      <c r="A48" s="83"/>
      <c r="B48" s="83"/>
      <c r="C48" s="87"/>
      <c r="D48" s="85"/>
      <c r="E48" s="86"/>
      <c r="F48" s="26">
        <f t="shared" si="0"/>
        <v>0</v>
      </c>
      <c r="L48" s="37"/>
      <c r="N48" s="37"/>
      <c r="P48" s="37"/>
      <c r="R48" s="37"/>
      <c r="T48" s="37"/>
    </row>
    <row r="49" spans="1:20">
      <c r="A49" s="83"/>
      <c r="B49" s="83"/>
      <c r="C49" s="87"/>
      <c r="D49" s="85"/>
      <c r="E49" s="86"/>
      <c r="F49" s="26">
        <f t="shared" si="0"/>
        <v>0</v>
      </c>
      <c r="I49" s="37"/>
      <c r="L49" s="37"/>
      <c r="N49" s="37"/>
      <c r="P49" s="37"/>
      <c r="R49" s="37"/>
      <c r="T49" s="37"/>
    </row>
    <row r="50" spans="1:20">
      <c r="A50" s="83"/>
      <c r="B50" s="83"/>
      <c r="C50" s="84"/>
      <c r="D50" s="87"/>
      <c r="E50" s="86"/>
      <c r="F50" s="26">
        <f t="shared" si="0"/>
        <v>0</v>
      </c>
      <c r="H50" s="37"/>
      <c r="I50" s="37"/>
      <c r="L50" s="37"/>
      <c r="N50" s="37"/>
      <c r="P50" s="37"/>
      <c r="R50" s="37"/>
      <c r="T50" s="37"/>
    </row>
    <row r="51" spans="1:20">
      <c r="A51" s="83"/>
      <c r="B51" s="83"/>
      <c r="C51" s="84"/>
      <c r="D51" s="85"/>
      <c r="E51" s="86"/>
      <c r="F51" s="26">
        <f t="shared" si="0"/>
        <v>0</v>
      </c>
      <c r="H51" s="37"/>
      <c r="L51" s="37"/>
      <c r="N51" s="37"/>
      <c r="P51" s="37"/>
      <c r="R51" s="37"/>
      <c r="T51" s="37"/>
    </row>
    <row r="52" spans="1:20">
      <c r="A52" s="83"/>
      <c r="B52" s="83"/>
      <c r="C52" s="84"/>
      <c r="D52" s="85"/>
      <c r="E52" s="86"/>
      <c r="F52" s="26">
        <f t="shared" si="0"/>
        <v>0</v>
      </c>
      <c r="H52" s="37"/>
      <c r="L52" s="37"/>
      <c r="N52" s="37"/>
      <c r="P52" s="37"/>
      <c r="R52" s="37"/>
      <c r="T52" s="37"/>
    </row>
    <row r="53" spans="1:20">
      <c r="A53" s="83"/>
      <c r="B53" s="83"/>
      <c r="C53" s="84"/>
      <c r="D53" s="85"/>
      <c r="E53" s="86"/>
      <c r="F53" s="26">
        <f t="shared" si="0"/>
        <v>0</v>
      </c>
      <c r="H53" s="37"/>
      <c r="L53" s="37"/>
      <c r="N53" s="37"/>
      <c r="P53" s="37"/>
      <c r="R53" s="37"/>
      <c r="T53" s="37"/>
    </row>
    <row r="54" spans="1:20">
      <c r="A54" s="83"/>
      <c r="B54" s="83"/>
      <c r="C54" s="84"/>
      <c r="D54" s="85"/>
      <c r="E54" s="86"/>
      <c r="F54" s="26">
        <f t="shared" si="0"/>
        <v>0</v>
      </c>
      <c r="H54" s="37"/>
      <c r="I54" s="37"/>
      <c r="L54" s="37"/>
      <c r="N54" s="37"/>
      <c r="P54" s="37"/>
      <c r="R54" s="37"/>
      <c r="T54" s="37"/>
    </row>
    <row r="55" spans="1:20">
      <c r="A55" s="83"/>
      <c r="B55" s="83"/>
      <c r="C55" s="84"/>
      <c r="D55" s="85"/>
      <c r="E55" s="86"/>
      <c r="F55" s="26">
        <f t="shared" si="0"/>
        <v>0</v>
      </c>
      <c r="H55" s="37"/>
      <c r="L55" s="37"/>
      <c r="N55" s="37"/>
      <c r="P55" s="37"/>
      <c r="R55" s="37"/>
      <c r="T55" s="37"/>
    </row>
    <row r="56" spans="1:20" ht="18.75">
      <c r="A56" s="83"/>
      <c r="B56" s="83"/>
      <c r="C56" s="87"/>
      <c r="D56" s="85"/>
      <c r="E56" s="86"/>
      <c r="F56" s="26">
        <f t="shared" si="0"/>
        <v>0</v>
      </c>
      <c r="H56" s="37"/>
      <c r="I56" s="43"/>
      <c r="L56" s="37"/>
      <c r="N56" s="37"/>
      <c r="P56" s="37"/>
      <c r="R56" s="37"/>
      <c r="T56" s="37"/>
    </row>
    <row r="57" spans="1:20" ht="18.75">
      <c r="A57" s="83"/>
      <c r="B57" s="83"/>
      <c r="C57" s="87"/>
      <c r="D57" s="85"/>
      <c r="E57" s="86"/>
      <c r="F57" s="26">
        <f t="shared" si="0"/>
        <v>0</v>
      </c>
      <c r="H57" s="37"/>
      <c r="I57" s="43"/>
      <c r="L57" s="37"/>
      <c r="N57" s="37"/>
      <c r="P57" s="37"/>
      <c r="R57" s="37"/>
      <c r="T57" s="37"/>
    </row>
    <row r="58" spans="1:20" ht="18.75">
      <c r="A58" s="83"/>
      <c r="B58" s="83"/>
      <c r="C58" s="87"/>
      <c r="D58" s="85"/>
      <c r="E58" s="86"/>
      <c r="F58" s="26">
        <f t="shared" si="0"/>
        <v>0</v>
      </c>
      <c r="H58" s="37"/>
      <c r="I58" s="43"/>
      <c r="J58" s="44"/>
      <c r="K58" s="44"/>
      <c r="L58" s="45"/>
      <c r="M58" s="44"/>
      <c r="N58" s="45"/>
      <c r="O58" s="44"/>
      <c r="P58" s="45"/>
      <c r="Q58" s="46"/>
      <c r="R58" s="45"/>
      <c r="S58" s="46"/>
      <c r="T58" s="45"/>
    </row>
    <row r="59" spans="1:20">
      <c r="A59" s="83"/>
      <c r="B59" s="83"/>
      <c r="C59" s="87"/>
      <c r="D59" s="85"/>
      <c r="E59" s="86"/>
      <c r="F59" s="26">
        <f t="shared" si="0"/>
        <v>0</v>
      </c>
      <c r="H59" s="37"/>
      <c r="L59" s="37"/>
      <c r="N59" s="37"/>
      <c r="P59" s="47"/>
      <c r="R59" s="47"/>
      <c r="T59" s="47"/>
    </row>
    <row r="60" spans="1:20">
      <c r="A60" s="83"/>
      <c r="B60" s="83"/>
      <c r="C60" s="87"/>
      <c r="D60" s="85"/>
      <c r="E60" s="86"/>
      <c r="F60" s="26">
        <f t="shared" si="0"/>
        <v>0</v>
      </c>
      <c r="H60" s="37"/>
      <c r="L60" s="48"/>
      <c r="N60" s="48"/>
      <c r="P60" s="48"/>
      <c r="R60" s="48"/>
      <c r="T60" s="48"/>
    </row>
    <row r="61" spans="1:20">
      <c r="A61" s="83"/>
      <c r="B61" s="83"/>
      <c r="C61" s="87"/>
      <c r="D61" s="85"/>
      <c r="E61" s="86"/>
      <c r="F61" s="26">
        <f t="shared" si="0"/>
        <v>0</v>
      </c>
      <c r="H61" s="37"/>
    </row>
    <row r="62" spans="1:20">
      <c r="A62" s="83"/>
      <c r="B62" s="83"/>
      <c r="C62" s="87"/>
      <c r="D62" s="85"/>
      <c r="E62" s="86"/>
      <c r="F62" s="26">
        <f t="shared" si="0"/>
        <v>0</v>
      </c>
      <c r="H62" s="37"/>
    </row>
    <row r="63" spans="1:20">
      <c r="A63" s="83"/>
      <c r="B63" s="83"/>
      <c r="C63" s="87"/>
      <c r="D63" s="85"/>
      <c r="E63" s="86"/>
      <c r="F63" s="26">
        <f t="shared" si="0"/>
        <v>0</v>
      </c>
      <c r="H63" s="37"/>
      <c r="K63" s="49"/>
      <c r="L63" s="49"/>
      <c r="M63" s="49"/>
      <c r="N63" s="49"/>
      <c r="O63" s="50"/>
    </row>
    <row r="64" spans="1:20">
      <c r="A64" s="83"/>
      <c r="B64" s="83"/>
      <c r="C64" s="87"/>
      <c r="D64" s="85"/>
      <c r="E64" s="86"/>
      <c r="F64" s="26">
        <f t="shared" si="0"/>
        <v>0</v>
      </c>
      <c r="H64" s="37"/>
      <c r="I64" s="37"/>
      <c r="K64" s="37"/>
      <c r="L64" s="37"/>
      <c r="M64" s="37"/>
      <c r="N64" s="37"/>
      <c r="O64" s="48"/>
    </row>
    <row r="65" spans="1:30">
      <c r="A65" s="83"/>
      <c r="B65" s="83"/>
      <c r="C65" s="87"/>
      <c r="D65" s="85"/>
      <c r="E65" s="86"/>
      <c r="F65" s="26">
        <f t="shared" si="0"/>
        <v>0</v>
      </c>
      <c r="H65" s="37"/>
      <c r="I65" s="37"/>
      <c r="K65" s="37"/>
      <c r="L65" s="37"/>
      <c r="M65" s="37"/>
      <c r="O65" s="48"/>
    </row>
    <row r="66" spans="1:30">
      <c r="A66" s="83"/>
      <c r="B66" s="83"/>
      <c r="C66" s="87"/>
      <c r="D66" s="85"/>
      <c r="E66" s="86"/>
      <c r="F66" s="26">
        <f t="shared" ref="F66:F129" si="1">IF(E66=0,0,E66/D66)</f>
        <v>0</v>
      </c>
      <c r="H66" s="37"/>
      <c r="I66" s="37"/>
      <c r="K66" s="37"/>
      <c r="L66" s="37"/>
      <c r="M66" s="37"/>
      <c r="N66" s="37"/>
      <c r="O66" s="48"/>
    </row>
    <row r="67" spans="1:30">
      <c r="A67" s="83"/>
      <c r="B67" s="83"/>
      <c r="C67" s="87"/>
      <c r="D67" s="85"/>
      <c r="E67" s="86"/>
      <c r="F67" s="26">
        <f t="shared" si="1"/>
        <v>0</v>
      </c>
      <c r="H67" s="37"/>
      <c r="I67" s="37"/>
      <c r="K67" s="37"/>
      <c r="L67" s="37"/>
      <c r="M67" s="37"/>
      <c r="N67" s="37"/>
      <c r="O67" s="48"/>
    </row>
    <row r="68" spans="1:30" ht="15.75" customHeight="1">
      <c r="A68" s="83"/>
      <c r="B68" s="83"/>
      <c r="C68" s="87"/>
      <c r="D68" s="85"/>
      <c r="E68" s="86"/>
      <c r="F68" s="26">
        <f t="shared" si="1"/>
        <v>0</v>
      </c>
      <c r="H68" s="37"/>
      <c r="I68" s="37"/>
      <c r="K68" s="37"/>
      <c r="L68" s="37"/>
      <c r="M68" s="37"/>
      <c r="N68" s="37"/>
      <c r="O68" s="48"/>
    </row>
    <row r="69" spans="1:30">
      <c r="A69" s="83"/>
      <c r="B69" s="90"/>
      <c r="C69" s="87"/>
      <c r="D69" s="85"/>
      <c r="E69" s="86"/>
      <c r="F69" s="26">
        <f t="shared" si="1"/>
        <v>0</v>
      </c>
      <c r="H69" s="37"/>
      <c r="I69" s="37"/>
      <c r="K69" s="37"/>
      <c r="L69" s="37"/>
      <c r="M69" s="37"/>
      <c r="O69" s="48"/>
    </row>
    <row r="70" spans="1:30">
      <c r="A70" s="83"/>
      <c r="B70" s="90"/>
      <c r="C70" s="87"/>
      <c r="D70" s="85"/>
      <c r="E70" s="86"/>
      <c r="F70" s="26">
        <f t="shared" si="1"/>
        <v>0</v>
      </c>
      <c r="H70" s="37"/>
      <c r="I70" s="37"/>
      <c r="K70" s="37"/>
      <c r="L70" s="37"/>
      <c r="M70" s="37"/>
      <c r="N70" s="37"/>
      <c r="O70" s="48"/>
    </row>
    <row r="71" spans="1:30">
      <c r="A71" s="83"/>
      <c r="B71" s="90"/>
      <c r="C71" s="87"/>
      <c r="D71" s="85"/>
      <c r="E71" s="86"/>
      <c r="F71" s="26">
        <f t="shared" si="1"/>
        <v>0</v>
      </c>
      <c r="H71" s="37"/>
      <c r="I71" s="37"/>
      <c r="K71" s="37"/>
      <c r="L71" s="37"/>
      <c r="M71" s="37"/>
      <c r="N71" s="37"/>
      <c r="O71" s="48"/>
    </row>
    <row r="72" spans="1:30">
      <c r="A72" s="83"/>
      <c r="B72" s="83"/>
      <c r="C72" s="87"/>
      <c r="D72" s="85"/>
      <c r="E72" s="86"/>
      <c r="F72" s="26">
        <f t="shared" si="1"/>
        <v>0</v>
      </c>
      <c r="H72" s="37"/>
    </row>
    <row r="73" spans="1:30">
      <c r="A73" s="83"/>
      <c r="B73" s="83"/>
      <c r="C73" s="87"/>
      <c r="D73" s="85"/>
      <c r="E73" s="86"/>
      <c r="F73" s="26">
        <f t="shared" si="1"/>
        <v>0</v>
      </c>
      <c r="H73" s="37"/>
      <c r="I73" s="37"/>
      <c r="T73" s="47"/>
    </row>
    <row r="74" spans="1:30">
      <c r="A74" s="83"/>
      <c r="B74" s="83"/>
      <c r="C74" s="87"/>
      <c r="D74" s="85"/>
      <c r="E74" s="86"/>
      <c r="F74" s="26">
        <f t="shared" si="1"/>
        <v>0</v>
      </c>
      <c r="H74" s="37"/>
    </row>
    <row r="75" spans="1:30">
      <c r="A75" s="83"/>
      <c r="B75" s="83"/>
      <c r="C75" s="87"/>
      <c r="D75" s="85"/>
      <c r="E75" s="86"/>
      <c r="F75" s="26">
        <f t="shared" si="1"/>
        <v>0</v>
      </c>
      <c r="H75" s="37"/>
    </row>
    <row r="76" spans="1:30">
      <c r="A76" s="83"/>
      <c r="B76" s="83"/>
      <c r="C76" s="87"/>
      <c r="D76" s="85"/>
      <c r="E76" s="86"/>
      <c r="F76" s="26">
        <f t="shared" si="1"/>
        <v>0</v>
      </c>
      <c r="H76" s="37"/>
      <c r="K76" s="51"/>
      <c r="L76" s="51"/>
      <c r="M76" s="51"/>
    </row>
    <row r="77" spans="1:30" ht="18.75">
      <c r="A77" s="83"/>
      <c r="B77" s="83"/>
      <c r="C77" s="87"/>
      <c r="D77" s="85"/>
      <c r="E77" s="86"/>
      <c r="F77" s="26">
        <f t="shared" si="1"/>
        <v>0</v>
      </c>
      <c r="H77" s="37"/>
      <c r="I77" s="52"/>
      <c r="K77" s="53"/>
      <c r="L77" s="41"/>
      <c r="M77" s="41"/>
      <c r="T77" s="38"/>
      <c r="U77" s="54"/>
      <c r="V77" s="54"/>
      <c r="W77" s="55"/>
      <c r="X77" s="38"/>
      <c r="Y77" s="38"/>
      <c r="AA77" s="38" t="s">
        <v>6</v>
      </c>
      <c r="AB77" s="54">
        <v>0.25</v>
      </c>
      <c r="AC77" s="10">
        <v>0.32</v>
      </c>
      <c r="AD77" s="11">
        <v>0.38</v>
      </c>
    </row>
    <row r="78" spans="1:30">
      <c r="A78" s="83"/>
      <c r="B78" s="83"/>
      <c r="C78" s="87"/>
      <c r="D78" s="85"/>
      <c r="E78" s="86"/>
      <c r="F78" s="26">
        <f t="shared" si="1"/>
        <v>0</v>
      </c>
      <c r="H78" s="37"/>
      <c r="I78" s="56"/>
      <c r="K78" s="57"/>
      <c r="L78" s="41"/>
      <c r="M78" s="40"/>
      <c r="N78" s="37"/>
      <c r="T78" s="37"/>
      <c r="U78" s="37"/>
      <c r="V78" s="37"/>
      <c r="W78" s="45"/>
      <c r="X78" s="37"/>
      <c r="Y78" s="58"/>
      <c r="AA78" s="47">
        <f>T73+L55</f>
        <v>0</v>
      </c>
      <c r="AB78" s="37">
        <f t="shared" ref="AB78:AD83" si="2">$AA78/AB$77</f>
        <v>0</v>
      </c>
      <c r="AC78" s="7">
        <f t="shared" si="2"/>
        <v>0</v>
      </c>
      <c r="AD78" s="8">
        <f t="shared" si="2"/>
        <v>0</v>
      </c>
    </row>
    <row r="79" spans="1:30">
      <c r="A79" s="83"/>
      <c r="B79" s="83"/>
      <c r="C79" s="87"/>
      <c r="D79" s="85"/>
      <c r="E79" s="86"/>
      <c r="F79" s="26">
        <f t="shared" si="1"/>
        <v>0</v>
      </c>
      <c r="H79" s="37"/>
      <c r="I79" s="56"/>
      <c r="K79" s="57"/>
      <c r="L79" s="41"/>
      <c r="M79" s="40"/>
      <c r="N79" s="37"/>
      <c r="T79" s="37"/>
      <c r="U79" s="37"/>
      <c r="V79" s="37"/>
      <c r="W79" s="45"/>
      <c r="X79" s="39"/>
      <c r="Y79" s="58"/>
      <c r="AA79" s="47">
        <f>T73+L55+L55</f>
        <v>0</v>
      </c>
      <c r="AB79" s="37">
        <f t="shared" si="2"/>
        <v>0</v>
      </c>
      <c r="AC79" s="7">
        <f t="shared" si="2"/>
        <v>0</v>
      </c>
      <c r="AD79" s="8">
        <f t="shared" si="2"/>
        <v>0</v>
      </c>
    </row>
    <row r="80" spans="1:30">
      <c r="A80" s="83"/>
      <c r="B80" s="83"/>
      <c r="C80" s="87"/>
      <c r="D80" s="85"/>
      <c r="E80" s="86"/>
      <c r="F80" s="26">
        <f t="shared" si="1"/>
        <v>0</v>
      </c>
      <c r="H80" s="37"/>
      <c r="I80" s="56"/>
      <c r="K80" s="57"/>
      <c r="L80" s="41"/>
      <c r="M80" s="40"/>
      <c r="N80" s="37"/>
      <c r="T80" s="37"/>
      <c r="U80" s="37"/>
      <c r="V80" s="37"/>
      <c r="W80" s="45"/>
      <c r="X80" s="37"/>
      <c r="Y80" s="58"/>
      <c r="AA80" s="47">
        <f>T73+N55</f>
        <v>0</v>
      </c>
      <c r="AB80" s="37">
        <f t="shared" si="2"/>
        <v>0</v>
      </c>
      <c r="AC80" s="7">
        <f t="shared" si="2"/>
        <v>0</v>
      </c>
      <c r="AD80" s="8">
        <f t="shared" si="2"/>
        <v>0</v>
      </c>
    </row>
    <row r="81" spans="1:30">
      <c r="A81" s="83"/>
      <c r="B81" s="83"/>
      <c r="C81" s="87"/>
      <c r="D81" s="85"/>
      <c r="E81" s="86"/>
      <c r="F81" s="26">
        <f t="shared" si="1"/>
        <v>0</v>
      </c>
      <c r="H81" s="37"/>
      <c r="I81" s="56"/>
      <c r="K81" s="57"/>
      <c r="L81" s="41"/>
      <c r="M81" s="40"/>
      <c r="N81" s="37"/>
      <c r="T81" s="37"/>
      <c r="U81" s="37"/>
      <c r="V81" s="37"/>
      <c r="W81" s="45"/>
      <c r="X81" s="39"/>
      <c r="Y81" s="58"/>
      <c r="AA81" s="47">
        <f>T73+N55+N55</f>
        <v>0</v>
      </c>
      <c r="AB81" s="37">
        <f t="shared" si="2"/>
        <v>0</v>
      </c>
      <c r="AC81" s="7">
        <f t="shared" si="2"/>
        <v>0</v>
      </c>
      <c r="AD81" s="8">
        <f t="shared" si="2"/>
        <v>0</v>
      </c>
    </row>
    <row r="82" spans="1:30">
      <c r="A82" s="83"/>
      <c r="B82" s="83"/>
      <c r="C82" s="87"/>
      <c r="D82" s="85"/>
      <c r="E82" s="86"/>
      <c r="F82" s="26">
        <f t="shared" si="1"/>
        <v>0</v>
      </c>
      <c r="H82" s="37"/>
      <c r="K82" s="57"/>
      <c r="L82" s="41"/>
      <c r="M82" s="40"/>
      <c r="N82" s="37"/>
      <c r="T82" s="37"/>
      <c r="U82" s="37"/>
      <c r="V82" s="37"/>
      <c r="W82" s="45"/>
      <c r="X82" s="37"/>
      <c r="Y82" s="58"/>
      <c r="AA82" s="47">
        <f>T73+P55</f>
        <v>0</v>
      </c>
      <c r="AB82" s="37">
        <f t="shared" si="2"/>
        <v>0</v>
      </c>
      <c r="AC82" s="7">
        <f t="shared" si="2"/>
        <v>0</v>
      </c>
      <c r="AD82" s="8">
        <f t="shared" si="2"/>
        <v>0</v>
      </c>
    </row>
    <row r="83" spans="1:30">
      <c r="A83" s="83"/>
      <c r="B83" s="83"/>
      <c r="C83" s="87"/>
      <c r="D83" s="85"/>
      <c r="E83" s="86"/>
      <c r="F83" s="26">
        <f t="shared" si="1"/>
        <v>0</v>
      </c>
      <c r="K83" s="57"/>
      <c r="L83" s="41"/>
      <c r="M83" s="40"/>
      <c r="N83" s="37"/>
      <c r="T83" s="37"/>
      <c r="U83" s="37"/>
      <c r="V83" s="37"/>
      <c r="W83" s="45"/>
      <c r="X83" s="37"/>
      <c r="Y83" s="58"/>
      <c r="AA83" s="47">
        <f>T73+R55</f>
        <v>0</v>
      </c>
      <c r="AB83" s="37">
        <f t="shared" si="2"/>
        <v>0</v>
      </c>
      <c r="AC83" s="7">
        <f t="shared" si="2"/>
        <v>0</v>
      </c>
      <c r="AD83" s="8">
        <f t="shared" si="2"/>
        <v>0</v>
      </c>
    </row>
    <row r="84" spans="1:30">
      <c r="A84" s="83"/>
      <c r="B84" s="83"/>
      <c r="C84" s="87"/>
      <c r="D84" s="85"/>
      <c r="E84" s="86"/>
      <c r="F84" s="26">
        <f t="shared" si="1"/>
        <v>0</v>
      </c>
      <c r="K84" s="57"/>
      <c r="L84" s="41"/>
      <c r="M84" s="41"/>
    </row>
    <row r="85" spans="1:30">
      <c r="A85" s="83"/>
      <c r="B85" s="83"/>
      <c r="C85" s="87"/>
      <c r="D85" s="85"/>
      <c r="E85" s="86"/>
      <c r="F85" s="26">
        <f t="shared" si="1"/>
        <v>0</v>
      </c>
      <c r="K85" s="57"/>
      <c r="L85" s="41"/>
      <c r="M85" s="41"/>
    </row>
    <row r="86" spans="1:30">
      <c r="A86" s="83"/>
      <c r="B86" s="83"/>
      <c r="C86" s="87"/>
      <c r="D86" s="85"/>
      <c r="E86" s="86"/>
      <c r="F86" s="26">
        <f t="shared" si="1"/>
        <v>0</v>
      </c>
      <c r="K86" s="57"/>
      <c r="L86" s="41"/>
      <c r="M86" s="40"/>
      <c r="N86" s="37"/>
    </row>
    <row r="87" spans="1:30">
      <c r="A87" s="83"/>
      <c r="B87" s="83"/>
      <c r="C87" s="87"/>
      <c r="D87" s="85"/>
      <c r="E87" s="86"/>
      <c r="F87" s="26">
        <f t="shared" si="1"/>
        <v>0</v>
      </c>
      <c r="K87" s="57"/>
      <c r="L87" s="41"/>
      <c r="M87" s="40"/>
      <c r="N87" s="37"/>
    </row>
    <row r="88" spans="1:30">
      <c r="A88" s="83"/>
      <c r="B88" s="83"/>
      <c r="C88" s="87"/>
      <c r="D88" s="85"/>
      <c r="E88" s="86"/>
      <c r="F88" s="26">
        <f t="shared" si="1"/>
        <v>0</v>
      </c>
      <c r="K88" s="57"/>
      <c r="L88" s="41"/>
      <c r="M88" s="40"/>
      <c r="N88" s="37"/>
    </row>
    <row r="89" spans="1:30">
      <c r="A89" s="83"/>
      <c r="B89" s="83"/>
      <c r="C89" s="87"/>
      <c r="D89" s="85"/>
      <c r="E89" s="86"/>
      <c r="F89" s="26">
        <f t="shared" si="1"/>
        <v>0</v>
      </c>
      <c r="K89" s="57"/>
      <c r="L89" s="41"/>
      <c r="M89" s="40"/>
      <c r="N89" s="37"/>
    </row>
    <row r="90" spans="1:30">
      <c r="A90" s="83"/>
      <c r="B90" s="83"/>
      <c r="C90" s="87"/>
      <c r="D90" s="85"/>
      <c r="E90" s="86"/>
      <c r="F90" s="26">
        <f t="shared" si="1"/>
        <v>0</v>
      </c>
      <c r="K90" s="57"/>
      <c r="L90" s="41"/>
      <c r="M90" s="40"/>
      <c r="N90" s="37"/>
    </row>
    <row r="91" spans="1:30">
      <c r="A91" s="83"/>
      <c r="B91" s="83"/>
      <c r="C91" s="87"/>
      <c r="D91" s="85"/>
      <c r="E91" s="86"/>
      <c r="F91" s="26">
        <f t="shared" si="1"/>
        <v>0</v>
      </c>
      <c r="K91" s="57"/>
      <c r="L91" s="41"/>
      <c r="M91" s="40"/>
      <c r="N91" s="37"/>
    </row>
    <row r="92" spans="1:30">
      <c r="A92" s="83"/>
      <c r="B92" s="83"/>
      <c r="C92" s="87"/>
      <c r="D92" s="85"/>
      <c r="E92" s="86"/>
      <c r="F92" s="26">
        <f t="shared" si="1"/>
        <v>0</v>
      </c>
      <c r="K92" s="57"/>
      <c r="L92" s="41"/>
      <c r="M92" s="40"/>
      <c r="N92" s="37"/>
    </row>
    <row r="93" spans="1:30">
      <c r="A93" s="83"/>
      <c r="B93" s="83"/>
      <c r="C93" s="87"/>
      <c r="D93" s="85"/>
      <c r="E93" s="86"/>
      <c r="F93" s="26">
        <f t="shared" si="1"/>
        <v>0</v>
      </c>
      <c r="K93" s="57"/>
      <c r="L93" s="41"/>
      <c r="M93" s="40"/>
      <c r="N93" s="37"/>
    </row>
    <row r="94" spans="1:30">
      <c r="A94" s="83"/>
      <c r="B94" s="83"/>
      <c r="C94" s="87"/>
      <c r="D94" s="85"/>
      <c r="E94" s="86"/>
      <c r="F94" s="26">
        <f t="shared" si="1"/>
        <v>0</v>
      </c>
      <c r="K94" s="57"/>
      <c r="L94" s="41"/>
      <c r="M94" s="40"/>
      <c r="N94" s="37"/>
    </row>
    <row r="95" spans="1:30">
      <c r="A95" s="83"/>
      <c r="B95" s="83"/>
      <c r="C95" s="87"/>
      <c r="D95" s="85"/>
      <c r="E95" s="86"/>
      <c r="F95" s="26">
        <f t="shared" si="1"/>
        <v>0</v>
      </c>
      <c r="K95" s="59"/>
      <c r="M95" s="37"/>
      <c r="N95" s="37"/>
      <c r="O95" s="48"/>
    </row>
    <row r="96" spans="1:30">
      <c r="A96" s="83"/>
      <c r="B96" s="83"/>
      <c r="C96" s="87"/>
      <c r="D96" s="85"/>
      <c r="E96" s="86"/>
      <c r="F96" s="26">
        <f t="shared" si="1"/>
        <v>0</v>
      </c>
      <c r="M96" s="37"/>
    </row>
    <row r="97" spans="1:13">
      <c r="A97" s="83"/>
      <c r="B97" s="83"/>
      <c r="C97" s="87"/>
      <c r="D97" s="85"/>
      <c r="E97" s="86"/>
      <c r="F97" s="26">
        <f t="shared" si="1"/>
        <v>0</v>
      </c>
      <c r="M97" s="37"/>
    </row>
    <row r="98" spans="1:13">
      <c r="A98" s="83"/>
      <c r="B98" s="83"/>
      <c r="C98" s="87"/>
      <c r="D98" s="85"/>
      <c r="E98" s="86"/>
      <c r="F98" s="26">
        <f t="shared" si="1"/>
        <v>0</v>
      </c>
      <c r="M98" s="37"/>
    </row>
    <row r="99" spans="1:13">
      <c r="A99" s="83"/>
      <c r="B99" s="83"/>
      <c r="C99" s="87"/>
      <c r="D99" s="85"/>
      <c r="E99" s="86"/>
      <c r="F99" s="26">
        <f t="shared" si="1"/>
        <v>0</v>
      </c>
      <c r="M99" s="37"/>
    </row>
    <row r="100" spans="1:13">
      <c r="A100" s="83"/>
      <c r="B100" s="83"/>
      <c r="C100" s="87"/>
      <c r="D100" s="85"/>
      <c r="E100" s="86"/>
      <c r="F100" s="26">
        <f t="shared" si="1"/>
        <v>0</v>
      </c>
      <c r="M100" s="37"/>
    </row>
    <row r="101" spans="1:13">
      <c r="A101" s="83"/>
      <c r="B101" s="83"/>
      <c r="C101" s="87"/>
      <c r="D101" s="85"/>
      <c r="E101" s="86"/>
      <c r="F101" s="26">
        <f t="shared" si="1"/>
        <v>0</v>
      </c>
    </row>
    <row r="102" spans="1:13">
      <c r="A102" s="83"/>
      <c r="B102" s="83"/>
      <c r="C102" s="87"/>
      <c r="D102" s="85"/>
      <c r="E102" s="86"/>
      <c r="F102" s="26">
        <f t="shared" si="1"/>
        <v>0</v>
      </c>
    </row>
    <row r="103" spans="1:13">
      <c r="A103" s="83"/>
      <c r="B103" s="83"/>
      <c r="C103" s="87"/>
      <c r="D103" s="85"/>
      <c r="E103" s="86"/>
      <c r="F103" s="26">
        <f t="shared" si="1"/>
        <v>0</v>
      </c>
    </row>
    <row r="104" spans="1:13">
      <c r="A104" s="83"/>
      <c r="B104" s="83"/>
      <c r="C104" s="87"/>
      <c r="D104" s="85"/>
      <c r="E104" s="86"/>
      <c r="F104" s="26">
        <f t="shared" si="1"/>
        <v>0</v>
      </c>
    </row>
    <row r="105" spans="1:13">
      <c r="A105" s="83"/>
      <c r="B105" s="83"/>
      <c r="C105" s="87"/>
      <c r="D105" s="85"/>
      <c r="E105" s="86"/>
      <c r="F105" s="26">
        <f t="shared" si="1"/>
        <v>0</v>
      </c>
    </row>
    <row r="106" spans="1:13">
      <c r="A106" s="83"/>
      <c r="B106" s="83"/>
      <c r="C106" s="87"/>
      <c r="D106" s="85"/>
      <c r="E106" s="86"/>
      <c r="F106" s="26">
        <f t="shared" si="1"/>
        <v>0</v>
      </c>
    </row>
    <row r="107" spans="1:13">
      <c r="A107" s="83"/>
      <c r="B107" s="83"/>
      <c r="C107" s="87"/>
      <c r="D107" s="85"/>
      <c r="E107" s="86"/>
      <c r="F107" s="26">
        <f t="shared" si="1"/>
        <v>0</v>
      </c>
    </row>
    <row r="108" spans="1:13">
      <c r="A108" s="83"/>
      <c r="B108" s="83"/>
      <c r="C108" s="87"/>
      <c r="D108" s="85"/>
      <c r="E108" s="86"/>
      <c r="F108" s="26">
        <f t="shared" si="1"/>
        <v>0</v>
      </c>
    </row>
    <row r="109" spans="1:13">
      <c r="A109" s="83"/>
      <c r="B109" s="83"/>
      <c r="C109" s="87"/>
      <c r="D109" s="85"/>
      <c r="E109" s="86"/>
      <c r="F109" s="26">
        <f t="shared" si="1"/>
        <v>0</v>
      </c>
    </row>
    <row r="110" spans="1:13">
      <c r="A110" s="83"/>
      <c r="B110" s="83"/>
      <c r="C110" s="87"/>
      <c r="D110" s="85"/>
      <c r="E110" s="86"/>
      <c r="F110" s="26">
        <f t="shared" si="1"/>
        <v>0</v>
      </c>
    </row>
    <row r="111" spans="1:13">
      <c r="A111" s="83"/>
      <c r="B111" s="83"/>
      <c r="C111" s="87"/>
      <c r="D111" s="85"/>
      <c r="E111" s="86"/>
      <c r="F111" s="26">
        <f t="shared" si="1"/>
        <v>0</v>
      </c>
    </row>
    <row r="112" spans="1:13">
      <c r="A112" s="83"/>
      <c r="B112" s="83"/>
      <c r="C112" s="87"/>
      <c r="D112" s="85"/>
      <c r="E112" s="86"/>
      <c r="F112" s="26">
        <f t="shared" si="1"/>
        <v>0</v>
      </c>
    </row>
    <row r="113" spans="1:6">
      <c r="A113" s="83"/>
      <c r="B113" s="83"/>
      <c r="C113" s="87"/>
      <c r="D113" s="85"/>
      <c r="E113" s="86"/>
      <c r="F113" s="26">
        <f t="shared" si="1"/>
        <v>0</v>
      </c>
    </row>
    <row r="114" spans="1:6">
      <c r="A114" s="83"/>
      <c r="B114" s="83"/>
      <c r="C114" s="87"/>
      <c r="D114" s="85"/>
      <c r="E114" s="86"/>
      <c r="F114" s="26">
        <f t="shared" si="1"/>
        <v>0</v>
      </c>
    </row>
    <row r="115" spans="1:6">
      <c r="A115" s="83"/>
      <c r="B115" s="83"/>
      <c r="C115" s="87"/>
      <c r="D115" s="85"/>
      <c r="E115" s="86"/>
      <c r="F115" s="26">
        <f t="shared" si="1"/>
        <v>0</v>
      </c>
    </row>
    <row r="116" spans="1:6">
      <c r="A116" s="83"/>
      <c r="B116" s="83"/>
      <c r="C116" s="87"/>
      <c r="D116" s="85"/>
      <c r="E116" s="86"/>
      <c r="F116" s="26">
        <f t="shared" si="1"/>
        <v>0</v>
      </c>
    </row>
    <row r="117" spans="1:6">
      <c r="A117" s="83"/>
      <c r="B117" s="83"/>
      <c r="C117" s="87"/>
      <c r="D117" s="85"/>
      <c r="E117" s="86"/>
      <c r="F117" s="26">
        <f t="shared" si="1"/>
        <v>0</v>
      </c>
    </row>
    <row r="118" spans="1:6">
      <c r="A118" s="83"/>
      <c r="B118" s="83"/>
      <c r="C118" s="87"/>
      <c r="D118" s="85"/>
      <c r="E118" s="86"/>
      <c r="F118" s="26">
        <f t="shared" si="1"/>
        <v>0</v>
      </c>
    </row>
    <row r="119" spans="1:6">
      <c r="A119" s="83"/>
      <c r="B119" s="83"/>
      <c r="C119" s="87"/>
      <c r="D119" s="85"/>
      <c r="E119" s="86"/>
      <c r="F119" s="26">
        <f t="shared" si="1"/>
        <v>0</v>
      </c>
    </row>
    <row r="120" spans="1:6">
      <c r="A120" s="83"/>
      <c r="B120" s="83"/>
      <c r="C120" s="87"/>
      <c r="D120" s="85"/>
      <c r="E120" s="86"/>
      <c r="F120" s="26">
        <f t="shared" si="1"/>
        <v>0</v>
      </c>
    </row>
    <row r="121" spans="1:6">
      <c r="A121" s="83"/>
      <c r="B121" s="83"/>
      <c r="C121" s="87"/>
      <c r="D121" s="85"/>
      <c r="E121" s="86"/>
      <c r="F121" s="26">
        <f t="shared" si="1"/>
        <v>0</v>
      </c>
    </row>
    <row r="122" spans="1:6">
      <c r="A122" s="83"/>
      <c r="B122" s="83"/>
      <c r="C122" s="87"/>
      <c r="D122" s="85"/>
      <c r="E122" s="86"/>
      <c r="F122" s="26">
        <f t="shared" si="1"/>
        <v>0</v>
      </c>
    </row>
    <row r="123" spans="1:6">
      <c r="A123" s="83"/>
      <c r="B123" s="83"/>
      <c r="C123" s="87"/>
      <c r="D123" s="85"/>
      <c r="E123" s="86"/>
      <c r="F123" s="26">
        <f t="shared" si="1"/>
        <v>0</v>
      </c>
    </row>
    <row r="124" spans="1:6">
      <c r="A124" s="83"/>
      <c r="B124" s="83"/>
      <c r="C124" s="87"/>
      <c r="D124" s="85"/>
      <c r="E124" s="86"/>
      <c r="F124" s="26">
        <f t="shared" si="1"/>
        <v>0</v>
      </c>
    </row>
    <row r="125" spans="1:6">
      <c r="A125" s="83"/>
      <c r="B125" s="83"/>
      <c r="C125" s="87"/>
      <c r="D125" s="85"/>
      <c r="E125" s="86"/>
      <c r="F125" s="26">
        <f t="shared" si="1"/>
        <v>0</v>
      </c>
    </row>
    <row r="126" spans="1:6">
      <c r="A126" s="83"/>
      <c r="B126" s="83"/>
      <c r="C126" s="87"/>
      <c r="D126" s="85"/>
      <c r="E126" s="86"/>
      <c r="F126" s="26">
        <f t="shared" si="1"/>
        <v>0</v>
      </c>
    </row>
    <row r="127" spans="1:6">
      <c r="A127" s="83"/>
      <c r="B127" s="83"/>
      <c r="C127" s="87"/>
      <c r="D127" s="85"/>
      <c r="E127" s="86"/>
      <c r="F127" s="26">
        <f t="shared" si="1"/>
        <v>0</v>
      </c>
    </row>
    <row r="128" spans="1:6">
      <c r="A128" s="83"/>
      <c r="B128" s="83"/>
      <c r="C128" s="87"/>
      <c r="D128" s="85"/>
      <c r="E128" s="86"/>
      <c r="F128" s="26">
        <f t="shared" si="1"/>
        <v>0</v>
      </c>
    </row>
    <row r="129" spans="1:6">
      <c r="A129" s="83"/>
      <c r="B129" s="83"/>
      <c r="C129" s="87"/>
      <c r="D129" s="85"/>
      <c r="E129" s="86"/>
      <c r="F129" s="26">
        <f t="shared" si="1"/>
        <v>0</v>
      </c>
    </row>
    <row r="130" spans="1:6">
      <c r="A130" s="83"/>
      <c r="B130" s="83"/>
      <c r="C130" s="87"/>
      <c r="D130" s="85"/>
      <c r="E130" s="86"/>
      <c r="F130" s="26">
        <f t="shared" ref="F130:F193" si="3">IF(E130=0,0,E130/D130)</f>
        <v>0</v>
      </c>
    </row>
    <row r="131" spans="1:6">
      <c r="A131" s="83"/>
      <c r="B131" s="83"/>
      <c r="C131" s="87"/>
      <c r="D131" s="85"/>
      <c r="E131" s="86"/>
      <c r="F131" s="26">
        <f t="shared" si="3"/>
        <v>0</v>
      </c>
    </row>
    <row r="132" spans="1:6">
      <c r="A132" s="83"/>
      <c r="B132" s="83"/>
      <c r="C132" s="87"/>
      <c r="D132" s="85"/>
      <c r="E132" s="86"/>
      <c r="F132" s="26">
        <f t="shared" si="3"/>
        <v>0</v>
      </c>
    </row>
    <row r="133" spans="1:6">
      <c r="A133" s="83"/>
      <c r="B133" s="83"/>
      <c r="C133" s="87"/>
      <c r="D133" s="85"/>
      <c r="E133" s="86"/>
      <c r="F133" s="26">
        <f t="shared" si="3"/>
        <v>0</v>
      </c>
    </row>
    <row r="134" spans="1:6">
      <c r="A134" s="83"/>
      <c r="B134" s="83"/>
      <c r="C134" s="87"/>
      <c r="D134" s="85"/>
      <c r="E134" s="86"/>
      <c r="F134" s="26">
        <f t="shared" si="3"/>
        <v>0</v>
      </c>
    </row>
    <row r="135" spans="1:6">
      <c r="A135" s="83"/>
      <c r="B135" s="83"/>
      <c r="C135" s="87"/>
      <c r="D135" s="85"/>
      <c r="E135" s="86"/>
      <c r="F135" s="26">
        <f t="shared" si="3"/>
        <v>0</v>
      </c>
    </row>
    <row r="136" spans="1:6">
      <c r="A136" s="83"/>
      <c r="B136" s="83"/>
      <c r="C136" s="87"/>
      <c r="D136" s="85"/>
      <c r="E136" s="86"/>
      <c r="F136" s="26">
        <f t="shared" si="3"/>
        <v>0</v>
      </c>
    </row>
    <row r="137" spans="1:6">
      <c r="A137" s="83"/>
      <c r="B137" s="83"/>
      <c r="C137" s="87"/>
      <c r="D137" s="85"/>
      <c r="E137" s="86"/>
      <c r="F137" s="26">
        <f t="shared" si="3"/>
        <v>0</v>
      </c>
    </row>
    <row r="138" spans="1:6">
      <c r="A138" s="83"/>
      <c r="B138" s="83"/>
      <c r="C138" s="87"/>
      <c r="D138" s="85"/>
      <c r="E138" s="86"/>
      <c r="F138" s="26">
        <f t="shared" si="3"/>
        <v>0</v>
      </c>
    </row>
    <row r="139" spans="1:6">
      <c r="A139" s="83"/>
      <c r="B139" s="83"/>
      <c r="C139" s="87"/>
      <c r="D139" s="85"/>
      <c r="E139" s="86"/>
      <c r="F139" s="26">
        <f t="shared" si="3"/>
        <v>0</v>
      </c>
    </row>
    <row r="140" spans="1:6">
      <c r="A140" s="83"/>
      <c r="B140" s="83"/>
      <c r="C140" s="87"/>
      <c r="D140" s="85"/>
      <c r="E140" s="86"/>
      <c r="F140" s="26">
        <f t="shared" si="3"/>
        <v>0</v>
      </c>
    </row>
    <row r="141" spans="1:6">
      <c r="A141" s="83"/>
      <c r="B141" s="83"/>
      <c r="C141" s="87"/>
      <c r="D141" s="85"/>
      <c r="E141" s="86"/>
      <c r="F141" s="26">
        <f t="shared" si="3"/>
        <v>0</v>
      </c>
    </row>
    <row r="142" spans="1:6">
      <c r="A142" s="83"/>
      <c r="B142" s="83"/>
      <c r="C142" s="87"/>
      <c r="D142" s="85"/>
      <c r="E142" s="86"/>
      <c r="F142" s="26">
        <f t="shared" si="3"/>
        <v>0</v>
      </c>
    </row>
    <row r="143" spans="1:6">
      <c r="A143" s="83"/>
      <c r="B143" s="83"/>
      <c r="C143" s="87"/>
      <c r="D143" s="85"/>
      <c r="E143" s="86"/>
      <c r="F143" s="26">
        <f t="shared" si="3"/>
        <v>0</v>
      </c>
    </row>
    <row r="144" spans="1:6">
      <c r="A144" s="83"/>
      <c r="B144" s="83"/>
      <c r="C144" s="87"/>
      <c r="D144" s="85"/>
      <c r="E144" s="86"/>
      <c r="F144" s="26">
        <f t="shared" si="3"/>
        <v>0</v>
      </c>
    </row>
    <row r="145" spans="1:6">
      <c r="A145" s="83"/>
      <c r="B145" s="83"/>
      <c r="C145" s="87"/>
      <c r="D145" s="85"/>
      <c r="E145" s="86"/>
      <c r="F145" s="26">
        <f t="shared" si="3"/>
        <v>0</v>
      </c>
    </row>
    <row r="146" spans="1:6">
      <c r="A146" s="83"/>
      <c r="B146" s="83"/>
      <c r="C146" s="87"/>
      <c r="D146" s="85"/>
      <c r="E146" s="86"/>
      <c r="F146" s="26">
        <f t="shared" si="3"/>
        <v>0</v>
      </c>
    </row>
    <row r="147" spans="1:6">
      <c r="A147" s="83"/>
      <c r="B147" s="83"/>
      <c r="C147" s="87"/>
      <c r="D147" s="85"/>
      <c r="E147" s="86"/>
      <c r="F147" s="26">
        <f t="shared" si="3"/>
        <v>0</v>
      </c>
    </row>
    <row r="148" spans="1:6">
      <c r="A148" s="83"/>
      <c r="B148" s="83"/>
      <c r="C148" s="87"/>
      <c r="D148" s="85"/>
      <c r="E148" s="86"/>
      <c r="F148" s="26">
        <f t="shared" si="3"/>
        <v>0</v>
      </c>
    </row>
    <row r="149" spans="1:6">
      <c r="A149" s="83"/>
      <c r="B149" s="83"/>
      <c r="C149" s="87"/>
      <c r="D149" s="85"/>
      <c r="E149" s="86"/>
      <c r="F149" s="26">
        <f t="shared" si="3"/>
        <v>0</v>
      </c>
    </row>
    <row r="150" spans="1:6">
      <c r="A150" s="83"/>
      <c r="B150" s="83"/>
      <c r="C150" s="87"/>
      <c r="D150" s="85"/>
      <c r="E150" s="86"/>
      <c r="F150" s="26">
        <f t="shared" si="3"/>
        <v>0</v>
      </c>
    </row>
    <row r="151" spans="1:6">
      <c r="A151" s="83"/>
      <c r="B151" s="83"/>
      <c r="C151" s="87"/>
      <c r="D151" s="85"/>
      <c r="E151" s="86"/>
      <c r="F151" s="26">
        <f t="shared" si="3"/>
        <v>0</v>
      </c>
    </row>
    <row r="152" spans="1:6">
      <c r="A152" s="83"/>
      <c r="B152" s="83"/>
      <c r="C152" s="87"/>
      <c r="D152" s="85"/>
      <c r="E152" s="86"/>
      <c r="F152" s="26">
        <f t="shared" si="3"/>
        <v>0</v>
      </c>
    </row>
    <row r="153" spans="1:6">
      <c r="A153" s="83"/>
      <c r="B153" s="83"/>
      <c r="C153" s="87"/>
      <c r="D153" s="85"/>
      <c r="E153" s="86"/>
      <c r="F153" s="26">
        <f t="shared" si="3"/>
        <v>0</v>
      </c>
    </row>
    <row r="154" spans="1:6">
      <c r="A154" s="83"/>
      <c r="B154" s="83"/>
      <c r="C154" s="87"/>
      <c r="D154" s="85"/>
      <c r="E154" s="86"/>
      <c r="F154" s="26">
        <f t="shared" si="3"/>
        <v>0</v>
      </c>
    </row>
    <row r="155" spans="1:6">
      <c r="A155" s="83"/>
      <c r="B155" s="83"/>
      <c r="C155" s="87"/>
      <c r="D155" s="85"/>
      <c r="E155" s="86"/>
      <c r="F155" s="26">
        <f t="shared" si="3"/>
        <v>0</v>
      </c>
    </row>
    <row r="156" spans="1:6">
      <c r="A156" s="83"/>
      <c r="B156" s="83"/>
      <c r="C156" s="87"/>
      <c r="D156" s="85"/>
      <c r="E156" s="86"/>
      <c r="F156" s="26">
        <f t="shared" si="3"/>
        <v>0</v>
      </c>
    </row>
    <row r="157" spans="1:6">
      <c r="A157" s="83"/>
      <c r="B157" s="83"/>
      <c r="C157" s="87"/>
      <c r="D157" s="85"/>
      <c r="E157" s="86"/>
      <c r="F157" s="26">
        <f t="shared" si="3"/>
        <v>0</v>
      </c>
    </row>
    <row r="158" spans="1:6">
      <c r="A158" s="83"/>
      <c r="B158" s="83"/>
      <c r="C158" s="87"/>
      <c r="D158" s="85"/>
      <c r="E158" s="86"/>
      <c r="F158" s="26">
        <f t="shared" si="3"/>
        <v>0</v>
      </c>
    </row>
    <row r="159" spans="1:6">
      <c r="A159" s="83"/>
      <c r="B159" s="83"/>
      <c r="C159" s="87"/>
      <c r="D159" s="85"/>
      <c r="E159" s="86"/>
      <c r="F159" s="26">
        <f t="shared" si="3"/>
        <v>0</v>
      </c>
    </row>
    <row r="160" spans="1:6">
      <c r="A160" s="83"/>
      <c r="B160" s="83"/>
      <c r="C160" s="87"/>
      <c r="D160" s="85"/>
      <c r="E160" s="86"/>
      <c r="F160" s="26">
        <f t="shared" si="3"/>
        <v>0</v>
      </c>
    </row>
    <row r="161" spans="1:6">
      <c r="A161" s="83"/>
      <c r="B161" s="83"/>
      <c r="C161" s="87"/>
      <c r="D161" s="85"/>
      <c r="E161" s="86"/>
      <c r="F161" s="26">
        <f t="shared" si="3"/>
        <v>0</v>
      </c>
    </row>
    <row r="162" spans="1:6">
      <c r="A162" s="83"/>
      <c r="B162" s="83"/>
      <c r="C162" s="87"/>
      <c r="D162" s="85"/>
      <c r="E162" s="86"/>
      <c r="F162" s="26">
        <f t="shared" si="3"/>
        <v>0</v>
      </c>
    </row>
    <row r="163" spans="1:6">
      <c r="A163" s="83"/>
      <c r="B163" s="83"/>
      <c r="C163" s="87"/>
      <c r="D163" s="85"/>
      <c r="E163" s="86"/>
      <c r="F163" s="26">
        <f t="shared" si="3"/>
        <v>0</v>
      </c>
    </row>
    <row r="164" spans="1:6">
      <c r="A164" s="83"/>
      <c r="B164" s="83"/>
      <c r="C164" s="87"/>
      <c r="D164" s="85"/>
      <c r="E164" s="86"/>
      <c r="F164" s="26">
        <f t="shared" si="3"/>
        <v>0</v>
      </c>
    </row>
    <row r="165" spans="1:6">
      <c r="A165" s="83"/>
      <c r="B165" s="83"/>
      <c r="C165" s="87"/>
      <c r="D165" s="85"/>
      <c r="E165" s="86"/>
      <c r="F165" s="26">
        <f t="shared" si="3"/>
        <v>0</v>
      </c>
    </row>
    <row r="166" spans="1:6">
      <c r="A166" s="83"/>
      <c r="B166" s="83"/>
      <c r="C166" s="87"/>
      <c r="D166" s="85"/>
      <c r="E166" s="86"/>
      <c r="F166" s="26">
        <f t="shared" si="3"/>
        <v>0</v>
      </c>
    </row>
    <row r="167" spans="1:6">
      <c r="A167" s="83"/>
      <c r="B167" s="83"/>
      <c r="C167" s="87"/>
      <c r="D167" s="85"/>
      <c r="E167" s="86"/>
      <c r="F167" s="26">
        <f t="shared" si="3"/>
        <v>0</v>
      </c>
    </row>
    <row r="168" spans="1:6">
      <c r="A168" s="83"/>
      <c r="B168" s="83"/>
      <c r="C168" s="87"/>
      <c r="D168" s="85"/>
      <c r="E168" s="86"/>
      <c r="F168" s="26">
        <f t="shared" si="3"/>
        <v>0</v>
      </c>
    </row>
    <row r="169" spans="1:6">
      <c r="A169" s="83"/>
      <c r="B169" s="83"/>
      <c r="C169" s="87"/>
      <c r="D169" s="85"/>
      <c r="E169" s="86"/>
      <c r="F169" s="26">
        <f t="shared" si="3"/>
        <v>0</v>
      </c>
    </row>
    <row r="170" spans="1:6">
      <c r="A170" s="83"/>
      <c r="B170" s="83"/>
      <c r="C170" s="87"/>
      <c r="D170" s="85"/>
      <c r="E170" s="86"/>
      <c r="F170" s="26">
        <f t="shared" si="3"/>
        <v>0</v>
      </c>
    </row>
    <row r="171" spans="1:6">
      <c r="A171" s="83"/>
      <c r="B171" s="83"/>
      <c r="C171" s="87"/>
      <c r="D171" s="85"/>
      <c r="E171" s="86"/>
      <c r="F171" s="26">
        <f t="shared" si="3"/>
        <v>0</v>
      </c>
    </row>
    <row r="172" spans="1:6">
      <c r="A172" s="83"/>
      <c r="B172" s="83"/>
      <c r="C172" s="87"/>
      <c r="D172" s="85"/>
      <c r="E172" s="86"/>
      <c r="F172" s="26">
        <f t="shared" si="3"/>
        <v>0</v>
      </c>
    </row>
    <row r="173" spans="1:6">
      <c r="A173" s="83"/>
      <c r="B173" s="83"/>
      <c r="C173" s="87"/>
      <c r="D173" s="85"/>
      <c r="E173" s="86"/>
      <c r="F173" s="26">
        <f t="shared" si="3"/>
        <v>0</v>
      </c>
    </row>
    <row r="174" spans="1:6">
      <c r="A174" s="83"/>
      <c r="B174" s="83"/>
      <c r="C174" s="87"/>
      <c r="D174" s="85"/>
      <c r="E174" s="86"/>
      <c r="F174" s="26">
        <f t="shared" si="3"/>
        <v>0</v>
      </c>
    </row>
    <row r="175" spans="1:6">
      <c r="A175" s="83"/>
      <c r="B175" s="83"/>
      <c r="C175" s="87"/>
      <c r="D175" s="85"/>
      <c r="E175" s="86"/>
      <c r="F175" s="26">
        <f t="shared" si="3"/>
        <v>0</v>
      </c>
    </row>
    <row r="176" spans="1:6">
      <c r="A176" s="83"/>
      <c r="B176" s="83"/>
      <c r="C176" s="87"/>
      <c r="D176" s="85"/>
      <c r="E176" s="86"/>
      <c r="F176" s="26">
        <f t="shared" si="3"/>
        <v>0</v>
      </c>
    </row>
    <row r="177" spans="1:6">
      <c r="A177" s="83"/>
      <c r="B177" s="83"/>
      <c r="C177" s="87"/>
      <c r="D177" s="85"/>
      <c r="E177" s="86"/>
      <c r="F177" s="26">
        <f t="shared" si="3"/>
        <v>0</v>
      </c>
    </row>
    <row r="178" spans="1:6">
      <c r="A178" s="83"/>
      <c r="B178" s="83"/>
      <c r="C178" s="87"/>
      <c r="D178" s="85"/>
      <c r="E178" s="86"/>
      <c r="F178" s="26">
        <f t="shared" si="3"/>
        <v>0</v>
      </c>
    </row>
    <row r="179" spans="1:6">
      <c r="A179" s="83"/>
      <c r="B179" s="83"/>
      <c r="C179" s="87"/>
      <c r="D179" s="85"/>
      <c r="E179" s="86"/>
      <c r="F179" s="26">
        <f t="shared" si="3"/>
        <v>0</v>
      </c>
    </row>
    <row r="180" spans="1:6">
      <c r="A180" s="83"/>
      <c r="B180" s="83"/>
      <c r="C180" s="87"/>
      <c r="D180" s="85"/>
      <c r="E180" s="86"/>
      <c r="F180" s="26">
        <f t="shared" si="3"/>
        <v>0</v>
      </c>
    </row>
    <row r="181" spans="1:6">
      <c r="A181" s="83"/>
      <c r="B181" s="83"/>
      <c r="C181" s="87"/>
      <c r="D181" s="85"/>
      <c r="E181" s="86"/>
      <c r="F181" s="26">
        <f t="shared" si="3"/>
        <v>0</v>
      </c>
    </row>
    <row r="182" spans="1:6">
      <c r="A182" s="83"/>
      <c r="B182" s="83"/>
      <c r="C182" s="87"/>
      <c r="D182" s="85"/>
      <c r="E182" s="86"/>
      <c r="F182" s="26">
        <f t="shared" si="3"/>
        <v>0</v>
      </c>
    </row>
    <row r="183" spans="1:6">
      <c r="A183" s="83"/>
      <c r="B183" s="83"/>
      <c r="C183" s="87"/>
      <c r="D183" s="85"/>
      <c r="E183" s="86"/>
      <c r="F183" s="26">
        <f t="shared" si="3"/>
        <v>0</v>
      </c>
    </row>
    <row r="184" spans="1:6">
      <c r="A184" s="83"/>
      <c r="B184" s="83"/>
      <c r="C184" s="87"/>
      <c r="D184" s="85"/>
      <c r="E184" s="86"/>
      <c r="F184" s="26">
        <f t="shared" si="3"/>
        <v>0</v>
      </c>
    </row>
    <row r="185" spans="1:6">
      <c r="A185" s="83"/>
      <c r="B185" s="83"/>
      <c r="C185" s="87"/>
      <c r="D185" s="85"/>
      <c r="E185" s="86"/>
      <c r="F185" s="26">
        <f t="shared" si="3"/>
        <v>0</v>
      </c>
    </row>
    <row r="186" spans="1:6">
      <c r="A186" s="83"/>
      <c r="B186" s="83"/>
      <c r="C186" s="87"/>
      <c r="D186" s="85"/>
      <c r="E186" s="86"/>
      <c r="F186" s="26">
        <f t="shared" si="3"/>
        <v>0</v>
      </c>
    </row>
    <row r="187" spans="1:6">
      <c r="A187" s="83"/>
      <c r="B187" s="83"/>
      <c r="C187" s="87"/>
      <c r="D187" s="85"/>
      <c r="E187" s="86"/>
      <c r="F187" s="26">
        <f t="shared" si="3"/>
        <v>0</v>
      </c>
    </row>
    <row r="188" spans="1:6">
      <c r="A188" s="83"/>
      <c r="B188" s="83"/>
      <c r="C188" s="87"/>
      <c r="D188" s="85"/>
      <c r="E188" s="86"/>
      <c r="F188" s="26">
        <f t="shared" si="3"/>
        <v>0</v>
      </c>
    </row>
    <row r="189" spans="1:6">
      <c r="A189" s="83"/>
      <c r="B189" s="83"/>
      <c r="C189" s="87"/>
      <c r="D189" s="85"/>
      <c r="E189" s="86"/>
      <c r="F189" s="26">
        <f t="shared" si="3"/>
        <v>0</v>
      </c>
    </row>
    <row r="190" spans="1:6">
      <c r="A190" s="83"/>
      <c r="B190" s="83"/>
      <c r="C190" s="87"/>
      <c r="D190" s="85"/>
      <c r="E190" s="86"/>
      <c r="F190" s="26">
        <f t="shared" si="3"/>
        <v>0</v>
      </c>
    </row>
    <row r="191" spans="1:6">
      <c r="A191" s="83"/>
      <c r="B191" s="83"/>
      <c r="C191" s="87"/>
      <c r="D191" s="85"/>
      <c r="E191" s="86"/>
      <c r="F191" s="26">
        <f t="shared" si="3"/>
        <v>0</v>
      </c>
    </row>
    <row r="192" spans="1:6">
      <c r="A192" s="83"/>
      <c r="B192" s="83"/>
      <c r="C192" s="87"/>
      <c r="D192" s="85"/>
      <c r="E192" s="86"/>
      <c r="F192" s="26">
        <f t="shared" si="3"/>
        <v>0</v>
      </c>
    </row>
    <row r="193" spans="1:6">
      <c r="A193" s="83"/>
      <c r="B193" s="83"/>
      <c r="C193" s="87"/>
      <c r="D193" s="85"/>
      <c r="E193" s="86"/>
      <c r="F193" s="26">
        <f t="shared" si="3"/>
        <v>0</v>
      </c>
    </row>
    <row r="194" spans="1:6">
      <c r="A194" s="83"/>
      <c r="B194" s="83"/>
      <c r="C194" s="87"/>
      <c r="D194" s="85"/>
      <c r="E194" s="86"/>
      <c r="F194" s="26">
        <f t="shared" ref="F194:F257" si="4">IF(E194=0,0,E194/D194)</f>
        <v>0</v>
      </c>
    </row>
    <row r="195" spans="1:6">
      <c r="A195" s="83"/>
      <c r="B195" s="83"/>
      <c r="C195" s="87"/>
      <c r="D195" s="85"/>
      <c r="E195" s="86"/>
      <c r="F195" s="26">
        <f t="shared" si="4"/>
        <v>0</v>
      </c>
    </row>
    <row r="196" spans="1:6">
      <c r="A196" s="83"/>
      <c r="B196" s="83"/>
      <c r="C196" s="87"/>
      <c r="D196" s="85"/>
      <c r="E196" s="86"/>
      <c r="F196" s="26">
        <f t="shared" si="4"/>
        <v>0</v>
      </c>
    </row>
    <row r="197" spans="1:6">
      <c r="A197" s="83"/>
      <c r="B197" s="83"/>
      <c r="C197" s="87"/>
      <c r="D197" s="85"/>
      <c r="E197" s="86"/>
      <c r="F197" s="26">
        <f t="shared" si="4"/>
        <v>0</v>
      </c>
    </row>
    <row r="198" spans="1:6">
      <c r="A198" s="83"/>
      <c r="B198" s="83"/>
      <c r="C198" s="87"/>
      <c r="D198" s="85"/>
      <c r="E198" s="86"/>
      <c r="F198" s="26">
        <f t="shared" si="4"/>
        <v>0</v>
      </c>
    </row>
    <row r="199" spans="1:6">
      <c r="A199" s="83"/>
      <c r="B199" s="83"/>
      <c r="C199" s="87"/>
      <c r="D199" s="85"/>
      <c r="E199" s="86"/>
      <c r="F199" s="26">
        <f t="shared" si="4"/>
        <v>0</v>
      </c>
    </row>
    <row r="200" spans="1:6">
      <c r="A200" s="83"/>
      <c r="B200" s="83"/>
      <c r="C200" s="87"/>
      <c r="D200" s="85"/>
      <c r="E200" s="86"/>
      <c r="F200" s="26">
        <f t="shared" si="4"/>
        <v>0</v>
      </c>
    </row>
    <row r="201" spans="1:6">
      <c r="A201" s="83"/>
      <c r="B201" s="83"/>
      <c r="C201" s="87"/>
      <c r="D201" s="85"/>
      <c r="E201" s="86"/>
      <c r="F201" s="26">
        <f t="shared" si="4"/>
        <v>0</v>
      </c>
    </row>
    <row r="202" spans="1:6">
      <c r="A202" s="83"/>
      <c r="B202" s="83"/>
      <c r="C202" s="87"/>
      <c r="D202" s="85"/>
      <c r="E202" s="86"/>
      <c r="F202" s="26">
        <f t="shared" si="4"/>
        <v>0</v>
      </c>
    </row>
    <row r="203" spans="1:6">
      <c r="A203" s="83"/>
      <c r="B203" s="83"/>
      <c r="C203" s="87"/>
      <c r="D203" s="85"/>
      <c r="E203" s="86"/>
      <c r="F203" s="26">
        <f t="shared" si="4"/>
        <v>0</v>
      </c>
    </row>
    <row r="204" spans="1:6">
      <c r="A204" s="83"/>
      <c r="B204" s="83"/>
      <c r="C204" s="87"/>
      <c r="D204" s="85"/>
      <c r="E204" s="86"/>
      <c r="F204" s="26">
        <f t="shared" si="4"/>
        <v>0</v>
      </c>
    </row>
    <row r="205" spans="1:6">
      <c r="A205" s="83"/>
      <c r="B205" s="83"/>
      <c r="C205" s="87"/>
      <c r="D205" s="85"/>
      <c r="E205" s="86"/>
      <c r="F205" s="26">
        <f t="shared" si="4"/>
        <v>0</v>
      </c>
    </row>
    <row r="206" spans="1:6">
      <c r="A206" s="83"/>
      <c r="B206" s="83"/>
      <c r="C206" s="87"/>
      <c r="D206" s="85"/>
      <c r="E206" s="86"/>
      <c r="F206" s="26">
        <f t="shared" si="4"/>
        <v>0</v>
      </c>
    </row>
    <row r="207" spans="1:6">
      <c r="A207" s="83"/>
      <c r="B207" s="83"/>
      <c r="C207" s="87"/>
      <c r="D207" s="85"/>
      <c r="E207" s="86"/>
      <c r="F207" s="26">
        <f t="shared" si="4"/>
        <v>0</v>
      </c>
    </row>
    <row r="208" spans="1:6">
      <c r="A208" s="83"/>
      <c r="B208" s="83"/>
      <c r="C208" s="87"/>
      <c r="D208" s="85"/>
      <c r="E208" s="86"/>
      <c r="F208" s="26">
        <f t="shared" si="4"/>
        <v>0</v>
      </c>
    </row>
    <row r="209" spans="1:6">
      <c r="A209" s="83"/>
      <c r="B209" s="83"/>
      <c r="C209" s="87"/>
      <c r="D209" s="85"/>
      <c r="E209" s="86"/>
      <c r="F209" s="26">
        <f t="shared" si="4"/>
        <v>0</v>
      </c>
    </row>
    <row r="210" spans="1:6">
      <c r="A210" s="83"/>
      <c r="B210" s="83"/>
      <c r="C210" s="87"/>
      <c r="D210" s="85"/>
      <c r="E210" s="86"/>
      <c r="F210" s="26">
        <f t="shared" si="4"/>
        <v>0</v>
      </c>
    </row>
    <row r="211" spans="1:6">
      <c r="A211" s="83"/>
      <c r="B211" s="83"/>
      <c r="C211" s="87"/>
      <c r="D211" s="85"/>
      <c r="E211" s="86"/>
      <c r="F211" s="26">
        <f t="shared" si="4"/>
        <v>0</v>
      </c>
    </row>
    <row r="212" spans="1:6">
      <c r="A212" s="83"/>
      <c r="B212" s="83"/>
      <c r="C212" s="87"/>
      <c r="D212" s="85"/>
      <c r="E212" s="86"/>
      <c r="F212" s="26">
        <f t="shared" si="4"/>
        <v>0</v>
      </c>
    </row>
    <row r="213" spans="1:6">
      <c r="A213" s="83"/>
      <c r="B213" s="83"/>
      <c r="C213" s="87"/>
      <c r="D213" s="85"/>
      <c r="E213" s="86"/>
      <c r="F213" s="26">
        <f t="shared" si="4"/>
        <v>0</v>
      </c>
    </row>
    <row r="214" spans="1:6">
      <c r="A214" s="83"/>
      <c r="B214" s="83"/>
      <c r="C214" s="87"/>
      <c r="D214" s="85"/>
      <c r="E214" s="86"/>
      <c r="F214" s="26">
        <f t="shared" si="4"/>
        <v>0</v>
      </c>
    </row>
    <row r="215" spans="1:6">
      <c r="A215" s="83"/>
      <c r="B215" s="83"/>
      <c r="C215" s="87"/>
      <c r="D215" s="85"/>
      <c r="E215" s="86"/>
      <c r="F215" s="26">
        <f t="shared" si="4"/>
        <v>0</v>
      </c>
    </row>
    <row r="216" spans="1:6">
      <c r="A216" s="83"/>
      <c r="B216" s="83"/>
      <c r="C216" s="87"/>
      <c r="D216" s="85"/>
      <c r="E216" s="86"/>
      <c r="F216" s="26">
        <f t="shared" si="4"/>
        <v>0</v>
      </c>
    </row>
    <row r="217" spans="1:6">
      <c r="A217" s="83"/>
      <c r="B217" s="83"/>
      <c r="C217" s="87"/>
      <c r="D217" s="85"/>
      <c r="E217" s="86"/>
      <c r="F217" s="26">
        <f t="shared" si="4"/>
        <v>0</v>
      </c>
    </row>
    <row r="218" spans="1:6">
      <c r="A218" s="83"/>
      <c r="B218" s="83"/>
      <c r="C218" s="87"/>
      <c r="D218" s="85"/>
      <c r="E218" s="86"/>
      <c r="F218" s="26">
        <f t="shared" si="4"/>
        <v>0</v>
      </c>
    </row>
    <row r="219" spans="1:6">
      <c r="A219" s="83"/>
      <c r="B219" s="83"/>
      <c r="C219" s="87"/>
      <c r="D219" s="85"/>
      <c r="E219" s="86"/>
      <c r="F219" s="26">
        <f t="shared" si="4"/>
        <v>0</v>
      </c>
    </row>
    <row r="220" spans="1:6">
      <c r="A220" s="83"/>
      <c r="B220" s="83"/>
      <c r="C220" s="87"/>
      <c r="D220" s="85"/>
      <c r="E220" s="86"/>
      <c r="F220" s="26">
        <f t="shared" si="4"/>
        <v>0</v>
      </c>
    </row>
    <row r="221" spans="1:6">
      <c r="A221" s="83"/>
      <c r="B221" s="83"/>
      <c r="C221" s="87"/>
      <c r="D221" s="85"/>
      <c r="E221" s="86"/>
      <c r="F221" s="26">
        <f t="shared" si="4"/>
        <v>0</v>
      </c>
    </row>
    <row r="222" spans="1:6">
      <c r="A222" s="83"/>
      <c r="B222" s="83"/>
      <c r="C222" s="87"/>
      <c r="D222" s="85"/>
      <c r="E222" s="86"/>
      <c r="F222" s="26">
        <f t="shared" si="4"/>
        <v>0</v>
      </c>
    </row>
    <row r="223" spans="1:6">
      <c r="A223" s="83"/>
      <c r="B223" s="83"/>
      <c r="C223" s="87"/>
      <c r="D223" s="85"/>
      <c r="E223" s="86"/>
      <c r="F223" s="26">
        <f t="shared" si="4"/>
        <v>0</v>
      </c>
    </row>
    <row r="224" spans="1:6">
      <c r="A224" s="83"/>
      <c r="B224" s="83"/>
      <c r="C224" s="87"/>
      <c r="D224" s="85"/>
      <c r="E224" s="86"/>
      <c r="F224" s="26">
        <f t="shared" si="4"/>
        <v>0</v>
      </c>
    </row>
    <row r="225" spans="1:6">
      <c r="A225" s="83"/>
      <c r="B225" s="83"/>
      <c r="C225" s="87"/>
      <c r="D225" s="85"/>
      <c r="E225" s="86"/>
      <c r="F225" s="26">
        <f t="shared" si="4"/>
        <v>0</v>
      </c>
    </row>
    <row r="226" spans="1:6">
      <c r="A226" s="83"/>
      <c r="B226" s="83"/>
      <c r="C226" s="87"/>
      <c r="D226" s="85"/>
      <c r="E226" s="86"/>
      <c r="F226" s="26">
        <f t="shared" si="4"/>
        <v>0</v>
      </c>
    </row>
    <row r="227" spans="1:6">
      <c r="A227" s="83"/>
      <c r="B227" s="83"/>
      <c r="C227" s="87"/>
      <c r="D227" s="85"/>
      <c r="E227" s="86"/>
      <c r="F227" s="26">
        <f t="shared" si="4"/>
        <v>0</v>
      </c>
    </row>
    <row r="228" spans="1:6">
      <c r="A228" s="83"/>
      <c r="B228" s="83"/>
      <c r="C228" s="87"/>
      <c r="D228" s="85"/>
      <c r="E228" s="86"/>
      <c r="F228" s="26">
        <f t="shared" si="4"/>
        <v>0</v>
      </c>
    </row>
    <row r="229" spans="1:6">
      <c r="A229" s="83"/>
      <c r="B229" s="83"/>
      <c r="C229" s="87"/>
      <c r="D229" s="85"/>
      <c r="E229" s="86"/>
      <c r="F229" s="26">
        <f t="shared" si="4"/>
        <v>0</v>
      </c>
    </row>
    <row r="230" spans="1:6">
      <c r="A230" s="83"/>
      <c r="B230" s="83"/>
      <c r="C230" s="87"/>
      <c r="D230" s="85"/>
      <c r="E230" s="86"/>
      <c r="F230" s="26">
        <f t="shared" si="4"/>
        <v>0</v>
      </c>
    </row>
    <row r="231" spans="1:6">
      <c r="A231" s="83"/>
      <c r="B231" s="83"/>
      <c r="C231" s="87"/>
      <c r="D231" s="85"/>
      <c r="E231" s="86"/>
      <c r="F231" s="26">
        <f t="shared" si="4"/>
        <v>0</v>
      </c>
    </row>
    <row r="232" spans="1:6">
      <c r="A232" s="83"/>
      <c r="B232" s="83"/>
      <c r="C232" s="87"/>
      <c r="D232" s="85"/>
      <c r="E232" s="86"/>
      <c r="F232" s="26">
        <f t="shared" si="4"/>
        <v>0</v>
      </c>
    </row>
    <row r="233" spans="1:6">
      <c r="A233" s="83"/>
      <c r="B233" s="83"/>
      <c r="C233" s="87"/>
      <c r="D233" s="85"/>
      <c r="E233" s="86"/>
      <c r="F233" s="26">
        <f t="shared" si="4"/>
        <v>0</v>
      </c>
    </row>
    <row r="234" spans="1:6">
      <c r="A234" s="83"/>
      <c r="B234" s="83"/>
      <c r="C234" s="87"/>
      <c r="D234" s="85"/>
      <c r="E234" s="86"/>
      <c r="F234" s="26">
        <f t="shared" si="4"/>
        <v>0</v>
      </c>
    </row>
    <row r="235" spans="1:6">
      <c r="A235" s="83"/>
      <c r="B235" s="83"/>
      <c r="C235" s="87"/>
      <c r="D235" s="85"/>
      <c r="E235" s="86"/>
      <c r="F235" s="26">
        <f t="shared" si="4"/>
        <v>0</v>
      </c>
    </row>
    <row r="236" spans="1:6">
      <c r="A236" s="83"/>
      <c r="B236" s="83"/>
      <c r="C236" s="87"/>
      <c r="D236" s="85"/>
      <c r="E236" s="86"/>
      <c r="F236" s="26">
        <f t="shared" si="4"/>
        <v>0</v>
      </c>
    </row>
    <row r="237" spans="1:6">
      <c r="A237" s="83"/>
      <c r="B237" s="83"/>
      <c r="C237" s="87"/>
      <c r="D237" s="85"/>
      <c r="E237" s="86"/>
      <c r="F237" s="26">
        <f t="shared" si="4"/>
        <v>0</v>
      </c>
    </row>
    <row r="238" spans="1:6">
      <c r="A238" s="83"/>
      <c r="B238" s="83"/>
      <c r="C238" s="87"/>
      <c r="D238" s="85"/>
      <c r="E238" s="86"/>
      <c r="F238" s="26">
        <f t="shared" si="4"/>
        <v>0</v>
      </c>
    </row>
    <row r="239" spans="1:6">
      <c r="A239" s="83"/>
      <c r="B239" s="83"/>
      <c r="C239" s="87"/>
      <c r="D239" s="85"/>
      <c r="E239" s="86"/>
      <c r="F239" s="26">
        <f t="shared" si="4"/>
        <v>0</v>
      </c>
    </row>
    <row r="240" spans="1:6">
      <c r="A240" s="83"/>
      <c r="B240" s="83"/>
      <c r="C240" s="87"/>
      <c r="D240" s="85"/>
      <c r="E240" s="86"/>
      <c r="F240" s="26">
        <f t="shared" si="4"/>
        <v>0</v>
      </c>
    </row>
    <row r="241" spans="1:6">
      <c r="A241" s="83"/>
      <c r="B241" s="83"/>
      <c r="C241" s="87"/>
      <c r="D241" s="85"/>
      <c r="E241" s="86"/>
      <c r="F241" s="26">
        <f t="shared" si="4"/>
        <v>0</v>
      </c>
    </row>
    <row r="242" spans="1:6">
      <c r="A242" s="83"/>
      <c r="B242" s="83"/>
      <c r="C242" s="87"/>
      <c r="D242" s="85"/>
      <c r="E242" s="86"/>
      <c r="F242" s="26">
        <f t="shared" si="4"/>
        <v>0</v>
      </c>
    </row>
    <row r="243" spans="1:6">
      <c r="A243" s="83"/>
      <c r="B243" s="83"/>
      <c r="C243" s="87"/>
      <c r="D243" s="85"/>
      <c r="E243" s="86"/>
      <c r="F243" s="26">
        <f t="shared" si="4"/>
        <v>0</v>
      </c>
    </row>
    <row r="244" spans="1:6">
      <c r="A244" s="83"/>
      <c r="B244" s="83"/>
      <c r="C244" s="87"/>
      <c r="D244" s="85"/>
      <c r="E244" s="86"/>
      <c r="F244" s="26">
        <f t="shared" si="4"/>
        <v>0</v>
      </c>
    </row>
    <row r="245" spans="1:6">
      <c r="A245" s="83"/>
      <c r="B245" s="83"/>
      <c r="C245" s="87"/>
      <c r="D245" s="85"/>
      <c r="E245" s="86"/>
      <c r="F245" s="26">
        <f t="shared" si="4"/>
        <v>0</v>
      </c>
    </row>
    <row r="246" spans="1:6">
      <c r="A246" s="83"/>
      <c r="B246" s="83"/>
      <c r="C246" s="87"/>
      <c r="D246" s="85"/>
      <c r="E246" s="86"/>
      <c r="F246" s="26">
        <f t="shared" si="4"/>
        <v>0</v>
      </c>
    </row>
    <row r="247" spans="1:6">
      <c r="A247" s="83"/>
      <c r="B247" s="83"/>
      <c r="C247" s="87"/>
      <c r="D247" s="85"/>
      <c r="E247" s="86"/>
      <c r="F247" s="26">
        <f t="shared" si="4"/>
        <v>0</v>
      </c>
    </row>
    <row r="248" spans="1:6">
      <c r="A248" s="83"/>
      <c r="B248" s="83"/>
      <c r="C248" s="87"/>
      <c r="D248" s="85"/>
      <c r="E248" s="86"/>
      <c r="F248" s="26">
        <f t="shared" si="4"/>
        <v>0</v>
      </c>
    </row>
    <row r="249" spans="1:6">
      <c r="A249" s="83"/>
      <c r="B249" s="83"/>
      <c r="C249" s="87"/>
      <c r="D249" s="85"/>
      <c r="E249" s="86"/>
      <c r="F249" s="26">
        <f t="shared" si="4"/>
        <v>0</v>
      </c>
    </row>
    <row r="250" spans="1:6">
      <c r="A250" s="83"/>
      <c r="B250" s="83"/>
      <c r="C250" s="87"/>
      <c r="D250" s="85"/>
      <c r="E250" s="86"/>
      <c r="F250" s="26">
        <f t="shared" si="4"/>
        <v>0</v>
      </c>
    </row>
    <row r="251" spans="1:6">
      <c r="A251" s="83"/>
      <c r="B251" s="83"/>
      <c r="C251" s="87"/>
      <c r="D251" s="85"/>
      <c r="E251" s="86"/>
      <c r="F251" s="26">
        <f t="shared" si="4"/>
        <v>0</v>
      </c>
    </row>
    <row r="252" spans="1:6">
      <c r="A252" s="83"/>
      <c r="B252" s="83"/>
      <c r="C252" s="87"/>
      <c r="D252" s="85"/>
      <c r="E252" s="86"/>
      <c r="F252" s="26">
        <f t="shared" si="4"/>
        <v>0</v>
      </c>
    </row>
    <row r="253" spans="1:6">
      <c r="A253" s="83"/>
      <c r="B253" s="83"/>
      <c r="C253" s="87"/>
      <c r="D253" s="85"/>
      <c r="E253" s="86"/>
      <c r="F253" s="26">
        <f t="shared" si="4"/>
        <v>0</v>
      </c>
    </row>
    <row r="254" spans="1:6">
      <c r="A254" s="83"/>
      <c r="B254" s="83"/>
      <c r="C254" s="87"/>
      <c r="D254" s="85"/>
      <c r="E254" s="86"/>
      <c r="F254" s="26">
        <f t="shared" si="4"/>
        <v>0</v>
      </c>
    </row>
    <row r="255" spans="1:6">
      <c r="A255" s="83"/>
      <c r="B255" s="83"/>
      <c r="C255" s="87"/>
      <c r="D255" s="85"/>
      <c r="E255" s="86"/>
      <c r="F255" s="26">
        <f t="shared" si="4"/>
        <v>0</v>
      </c>
    </row>
    <row r="256" spans="1:6">
      <c r="A256" s="83"/>
      <c r="B256" s="83"/>
      <c r="C256" s="87"/>
      <c r="D256" s="85"/>
      <c r="E256" s="86"/>
      <c r="F256" s="26">
        <f t="shared" si="4"/>
        <v>0</v>
      </c>
    </row>
    <row r="257" spans="1:6">
      <c r="A257" s="83"/>
      <c r="B257" s="83"/>
      <c r="C257" s="87"/>
      <c r="D257" s="85"/>
      <c r="E257" s="86"/>
      <c r="F257" s="26">
        <f t="shared" si="4"/>
        <v>0</v>
      </c>
    </row>
    <row r="258" spans="1:6">
      <c r="A258" s="83"/>
      <c r="B258" s="83"/>
      <c r="C258" s="87"/>
      <c r="D258" s="85"/>
      <c r="E258" s="86"/>
      <c r="F258" s="26">
        <f t="shared" ref="F258:F321" si="5">IF(E258=0,0,E258/D258)</f>
        <v>0</v>
      </c>
    </row>
    <row r="259" spans="1:6">
      <c r="A259" s="83"/>
      <c r="B259" s="83"/>
      <c r="C259" s="87"/>
      <c r="D259" s="85"/>
      <c r="E259" s="86"/>
      <c r="F259" s="26">
        <f t="shared" si="5"/>
        <v>0</v>
      </c>
    </row>
    <row r="260" spans="1:6">
      <c r="A260" s="83"/>
      <c r="B260" s="83"/>
      <c r="C260" s="87"/>
      <c r="D260" s="85"/>
      <c r="E260" s="86"/>
      <c r="F260" s="26">
        <f t="shared" si="5"/>
        <v>0</v>
      </c>
    </row>
    <row r="261" spans="1:6">
      <c r="A261" s="83"/>
      <c r="B261" s="83"/>
      <c r="C261" s="87"/>
      <c r="D261" s="85"/>
      <c r="E261" s="86"/>
      <c r="F261" s="26">
        <f t="shared" si="5"/>
        <v>0</v>
      </c>
    </row>
    <row r="262" spans="1:6">
      <c r="A262" s="83"/>
      <c r="B262" s="83"/>
      <c r="C262" s="87"/>
      <c r="D262" s="85"/>
      <c r="E262" s="86"/>
      <c r="F262" s="26">
        <f t="shared" si="5"/>
        <v>0</v>
      </c>
    </row>
    <row r="263" spans="1:6">
      <c r="A263" s="83"/>
      <c r="B263" s="83"/>
      <c r="C263" s="87"/>
      <c r="D263" s="85"/>
      <c r="E263" s="86"/>
      <c r="F263" s="26">
        <f t="shared" si="5"/>
        <v>0</v>
      </c>
    </row>
    <row r="264" spans="1:6">
      <c r="A264" s="83"/>
      <c r="B264" s="83"/>
      <c r="C264" s="87"/>
      <c r="D264" s="85"/>
      <c r="E264" s="86"/>
      <c r="F264" s="26">
        <f t="shared" si="5"/>
        <v>0</v>
      </c>
    </row>
    <row r="265" spans="1:6">
      <c r="A265" s="83"/>
      <c r="B265" s="83"/>
      <c r="C265" s="87"/>
      <c r="D265" s="85"/>
      <c r="E265" s="86"/>
      <c r="F265" s="26">
        <f t="shared" si="5"/>
        <v>0</v>
      </c>
    </row>
    <row r="266" spans="1:6">
      <c r="A266" s="83"/>
      <c r="B266" s="83"/>
      <c r="C266" s="87"/>
      <c r="D266" s="85"/>
      <c r="E266" s="86"/>
      <c r="F266" s="26">
        <f t="shared" si="5"/>
        <v>0</v>
      </c>
    </row>
    <row r="267" spans="1:6">
      <c r="A267" s="83"/>
      <c r="B267" s="83"/>
      <c r="C267" s="87"/>
      <c r="D267" s="85"/>
      <c r="E267" s="86"/>
      <c r="F267" s="26">
        <f t="shared" si="5"/>
        <v>0</v>
      </c>
    </row>
    <row r="268" spans="1:6">
      <c r="A268" s="83"/>
      <c r="B268" s="83"/>
      <c r="C268" s="87"/>
      <c r="D268" s="85"/>
      <c r="E268" s="86"/>
      <c r="F268" s="26">
        <f t="shared" si="5"/>
        <v>0</v>
      </c>
    </row>
    <row r="269" spans="1:6">
      <c r="A269" s="83"/>
      <c r="B269" s="83"/>
      <c r="C269" s="87"/>
      <c r="D269" s="85"/>
      <c r="E269" s="86"/>
      <c r="F269" s="26">
        <f t="shared" si="5"/>
        <v>0</v>
      </c>
    </row>
    <row r="270" spans="1:6">
      <c r="A270" s="83"/>
      <c r="B270" s="83"/>
      <c r="C270" s="87"/>
      <c r="D270" s="85"/>
      <c r="E270" s="86"/>
      <c r="F270" s="26">
        <f t="shared" si="5"/>
        <v>0</v>
      </c>
    </row>
    <row r="271" spans="1:6">
      <c r="A271" s="83"/>
      <c r="B271" s="83"/>
      <c r="C271" s="87"/>
      <c r="D271" s="85"/>
      <c r="E271" s="86"/>
      <c r="F271" s="26">
        <f t="shared" si="5"/>
        <v>0</v>
      </c>
    </row>
    <row r="272" spans="1:6">
      <c r="A272" s="83"/>
      <c r="B272" s="83"/>
      <c r="C272" s="87"/>
      <c r="D272" s="85"/>
      <c r="E272" s="86"/>
      <c r="F272" s="26">
        <f t="shared" si="5"/>
        <v>0</v>
      </c>
    </row>
    <row r="273" spans="1:6">
      <c r="A273" s="83"/>
      <c r="B273" s="83"/>
      <c r="C273" s="87"/>
      <c r="D273" s="85"/>
      <c r="E273" s="86"/>
      <c r="F273" s="26">
        <f t="shared" si="5"/>
        <v>0</v>
      </c>
    </row>
    <row r="274" spans="1:6">
      <c r="A274" s="83"/>
      <c r="B274" s="83"/>
      <c r="C274" s="87"/>
      <c r="D274" s="85"/>
      <c r="E274" s="86"/>
      <c r="F274" s="26">
        <f t="shared" si="5"/>
        <v>0</v>
      </c>
    </row>
    <row r="275" spans="1:6">
      <c r="A275" s="83"/>
      <c r="B275" s="83"/>
      <c r="C275" s="87"/>
      <c r="D275" s="85"/>
      <c r="E275" s="86"/>
      <c r="F275" s="26">
        <f t="shared" si="5"/>
        <v>0</v>
      </c>
    </row>
    <row r="276" spans="1:6">
      <c r="A276" s="83"/>
      <c r="B276" s="83"/>
      <c r="C276" s="87"/>
      <c r="D276" s="85"/>
      <c r="E276" s="86"/>
      <c r="F276" s="26">
        <f t="shared" si="5"/>
        <v>0</v>
      </c>
    </row>
    <row r="277" spans="1:6">
      <c r="A277" s="83"/>
      <c r="B277" s="83"/>
      <c r="C277" s="87"/>
      <c r="D277" s="85"/>
      <c r="E277" s="86"/>
      <c r="F277" s="26">
        <f t="shared" si="5"/>
        <v>0</v>
      </c>
    </row>
    <row r="278" spans="1:6">
      <c r="A278" s="83"/>
      <c r="B278" s="83"/>
      <c r="C278" s="87"/>
      <c r="D278" s="85"/>
      <c r="E278" s="86"/>
      <c r="F278" s="26">
        <f t="shared" si="5"/>
        <v>0</v>
      </c>
    </row>
    <row r="279" spans="1:6">
      <c r="A279" s="83"/>
      <c r="B279" s="83"/>
      <c r="C279" s="87"/>
      <c r="D279" s="85"/>
      <c r="E279" s="86"/>
      <c r="F279" s="26">
        <f t="shared" si="5"/>
        <v>0</v>
      </c>
    </row>
    <row r="280" spans="1:6">
      <c r="A280" s="83"/>
      <c r="B280" s="83"/>
      <c r="C280" s="87"/>
      <c r="D280" s="85"/>
      <c r="E280" s="86"/>
      <c r="F280" s="26">
        <f t="shared" si="5"/>
        <v>0</v>
      </c>
    </row>
    <row r="281" spans="1:6">
      <c r="A281" s="83"/>
      <c r="B281" s="83"/>
      <c r="C281" s="87"/>
      <c r="D281" s="85"/>
      <c r="E281" s="86"/>
      <c r="F281" s="26">
        <f t="shared" si="5"/>
        <v>0</v>
      </c>
    </row>
    <row r="282" spans="1:6">
      <c r="A282" s="83"/>
      <c r="B282" s="83"/>
      <c r="C282" s="87"/>
      <c r="D282" s="85"/>
      <c r="E282" s="86"/>
      <c r="F282" s="26">
        <f t="shared" si="5"/>
        <v>0</v>
      </c>
    </row>
    <row r="283" spans="1:6">
      <c r="A283" s="83"/>
      <c r="B283" s="83"/>
      <c r="C283" s="87"/>
      <c r="D283" s="85"/>
      <c r="E283" s="86"/>
      <c r="F283" s="26">
        <f t="shared" si="5"/>
        <v>0</v>
      </c>
    </row>
    <row r="284" spans="1:6">
      <c r="A284" s="83"/>
      <c r="B284" s="83"/>
      <c r="C284" s="87"/>
      <c r="D284" s="85"/>
      <c r="E284" s="86"/>
      <c r="F284" s="26">
        <f t="shared" si="5"/>
        <v>0</v>
      </c>
    </row>
    <row r="285" spans="1:6">
      <c r="A285" s="83"/>
      <c r="B285" s="83"/>
      <c r="C285" s="87"/>
      <c r="D285" s="85"/>
      <c r="E285" s="86"/>
      <c r="F285" s="26">
        <f t="shared" si="5"/>
        <v>0</v>
      </c>
    </row>
    <row r="286" spans="1:6">
      <c r="A286" s="83"/>
      <c r="B286" s="83"/>
      <c r="C286" s="87"/>
      <c r="D286" s="85"/>
      <c r="E286" s="86"/>
      <c r="F286" s="26">
        <f t="shared" si="5"/>
        <v>0</v>
      </c>
    </row>
    <row r="287" spans="1:6">
      <c r="A287" s="83"/>
      <c r="B287" s="83"/>
      <c r="C287" s="87"/>
      <c r="D287" s="85"/>
      <c r="E287" s="86"/>
      <c r="F287" s="26">
        <f t="shared" si="5"/>
        <v>0</v>
      </c>
    </row>
    <row r="288" spans="1:6">
      <c r="A288" s="83"/>
      <c r="B288" s="83"/>
      <c r="C288" s="87"/>
      <c r="D288" s="85"/>
      <c r="E288" s="86"/>
      <c r="F288" s="26">
        <f t="shared" si="5"/>
        <v>0</v>
      </c>
    </row>
    <row r="289" spans="1:6">
      <c r="A289" s="83"/>
      <c r="B289" s="83"/>
      <c r="C289" s="87"/>
      <c r="D289" s="85"/>
      <c r="E289" s="86"/>
      <c r="F289" s="26">
        <f t="shared" si="5"/>
        <v>0</v>
      </c>
    </row>
    <row r="290" spans="1:6">
      <c r="A290" s="83"/>
      <c r="B290" s="83"/>
      <c r="C290" s="87"/>
      <c r="D290" s="85"/>
      <c r="E290" s="86"/>
      <c r="F290" s="26">
        <f t="shared" si="5"/>
        <v>0</v>
      </c>
    </row>
    <row r="291" spans="1:6">
      <c r="A291" s="83"/>
      <c r="B291" s="83"/>
      <c r="C291" s="87"/>
      <c r="D291" s="85"/>
      <c r="E291" s="86"/>
      <c r="F291" s="26">
        <f t="shared" si="5"/>
        <v>0</v>
      </c>
    </row>
    <row r="292" spans="1:6">
      <c r="A292" s="83"/>
      <c r="B292" s="83"/>
      <c r="C292" s="87"/>
      <c r="D292" s="85"/>
      <c r="E292" s="86"/>
      <c r="F292" s="26">
        <f t="shared" si="5"/>
        <v>0</v>
      </c>
    </row>
    <row r="293" spans="1:6">
      <c r="A293" s="83"/>
      <c r="B293" s="83"/>
      <c r="C293" s="87"/>
      <c r="D293" s="85"/>
      <c r="E293" s="86"/>
      <c r="F293" s="26">
        <f t="shared" si="5"/>
        <v>0</v>
      </c>
    </row>
    <row r="294" spans="1:6">
      <c r="A294" s="83"/>
      <c r="B294" s="83"/>
      <c r="C294" s="87"/>
      <c r="D294" s="85"/>
      <c r="E294" s="86"/>
      <c r="F294" s="26">
        <f t="shared" si="5"/>
        <v>0</v>
      </c>
    </row>
    <row r="295" spans="1:6">
      <c r="A295" s="83"/>
      <c r="B295" s="83"/>
      <c r="C295" s="87"/>
      <c r="D295" s="85"/>
      <c r="E295" s="86"/>
      <c r="F295" s="26">
        <f t="shared" si="5"/>
        <v>0</v>
      </c>
    </row>
    <row r="296" spans="1:6">
      <c r="A296" s="83"/>
      <c r="B296" s="83"/>
      <c r="C296" s="87"/>
      <c r="D296" s="85"/>
      <c r="E296" s="86"/>
      <c r="F296" s="26">
        <f t="shared" si="5"/>
        <v>0</v>
      </c>
    </row>
    <row r="297" spans="1:6">
      <c r="A297" s="83"/>
      <c r="B297" s="83"/>
      <c r="C297" s="87"/>
      <c r="D297" s="85"/>
      <c r="E297" s="86"/>
      <c r="F297" s="26">
        <f t="shared" si="5"/>
        <v>0</v>
      </c>
    </row>
    <row r="298" spans="1:6">
      <c r="A298" s="83"/>
      <c r="B298" s="83"/>
      <c r="C298" s="87"/>
      <c r="D298" s="85"/>
      <c r="E298" s="86"/>
      <c r="F298" s="26">
        <f t="shared" si="5"/>
        <v>0</v>
      </c>
    </row>
    <row r="299" spans="1:6">
      <c r="A299" s="83"/>
      <c r="B299" s="83"/>
      <c r="C299" s="87"/>
      <c r="D299" s="85"/>
      <c r="E299" s="86"/>
      <c r="F299" s="26">
        <f t="shared" si="5"/>
        <v>0</v>
      </c>
    </row>
    <row r="300" spans="1:6">
      <c r="A300" s="83"/>
      <c r="B300" s="83"/>
      <c r="C300" s="87"/>
      <c r="D300" s="85"/>
      <c r="E300" s="86"/>
      <c r="F300" s="26">
        <f t="shared" si="5"/>
        <v>0</v>
      </c>
    </row>
    <row r="301" spans="1:6">
      <c r="A301" s="83"/>
      <c r="B301" s="83"/>
      <c r="C301" s="87"/>
      <c r="D301" s="85"/>
      <c r="E301" s="86"/>
      <c r="F301" s="26">
        <f t="shared" si="5"/>
        <v>0</v>
      </c>
    </row>
    <row r="302" spans="1:6">
      <c r="A302" s="83"/>
      <c r="B302" s="83"/>
      <c r="C302" s="87"/>
      <c r="D302" s="85"/>
      <c r="E302" s="86"/>
      <c r="F302" s="26">
        <f t="shared" si="5"/>
        <v>0</v>
      </c>
    </row>
    <row r="303" spans="1:6">
      <c r="A303" s="83"/>
      <c r="B303" s="83"/>
      <c r="C303" s="87"/>
      <c r="D303" s="85"/>
      <c r="E303" s="86"/>
      <c r="F303" s="26">
        <f t="shared" si="5"/>
        <v>0</v>
      </c>
    </row>
    <row r="304" spans="1:6">
      <c r="A304" s="83"/>
      <c r="B304" s="83"/>
      <c r="C304" s="87"/>
      <c r="D304" s="85"/>
      <c r="E304" s="86"/>
      <c r="F304" s="26">
        <f t="shared" si="5"/>
        <v>0</v>
      </c>
    </row>
    <row r="305" spans="1:6">
      <c r="A305" s="83"/>
      <c r="B305" s="83"/>
      <c r="C305" s="87"/>
      <c r="D305" s="85"/>
      <c r="E305" s="86"/>
      <c r="F305" s="26">
        <f t="shared" si="5"/>
        <v>0</v>
      </c>
    </row>
    <row r="306" spans="1:6">
      <c r="A306" s="83"/>
      <c r="B306" s="83"/>
      <c r="C306" s="87"/>
      <c r="D306" s="85"/>
      <c r="E306" s="86"/>
      <c r="F306" s="26">
        <f t="shared" si="5"/>
        <v>0</v>
      </c>
    </row>
    <row r="307" spans="1:6">
      <c r="A307" s="83"/>
      <c r="B307" s="83"/>
      <c r="C307" s="87"/>
      <c r="D307" s="85"/>
      <c r="E307" s="86"/>
      <c r="F307" s="26">
        <f t="shared" si="5"/>
        <v>0</v>
      </c>
    </row>
    <row r="308" spans="1:6">
      <c r="A308" s="83"/>
      <c r="B308" s="83"/>
      <c r="C308" s="87"/>
      <c r="D308" s="85"/>
      <c r="E308" s="86"/>
      <c r="F308" s="26">
        <f t="shared" si="5"/>
        <v>0</v>
      </c>
    </row>
    <row r="309" spans="1:6">
      <c r="A309" s="83"/>
      <c r="B309" s="83"/>
      <c r="C309" s="87"/>
      <c r="D309" s="85"/>
      <c r="E309" s="86"/>
      <c r="F309" s="26">
        <f t="shared" si="5"/>
        <v>0</v>
      </c>
    </row>
    <row r="310" spans="1:6">
      <c r="A310" s="83"/>
      <c r="B310" s="83"/>
      <c r="C310" s="87"/>
      <c r="D310" s="85"/>
      <c r="E310" s="86"/>
      <c r="F310" s="26">
        <f t="shared" si="5"/>
        <v>0</v>
      </c>
    </row>
    <row r="311" spans="1:6">
      <c r="A311" s="83"/>
      <c r="B311" s="83"/>
      <c r="C311" s="87"/>
      <c r="D311" s="85"/>
      <c r="E311" s="86"/>
      <c r="F311" s="26">
        <f t="shared" si="5"/>
        <v>0</v>
      </c>
    </row>
    <row r="312" spans="1:6">
      <c r="A312" s="83"/>
      <c r="B312" s="83"/>
      <c r="C312" s="87"/>
      <c r="D312" s="85"/>
      <c r="E312" s="86"/>
      <c r="F312" s="26">
        <f t="shared" si="5"/>
        <v>0</v>
      </c>
    </row>
    <row r="313" spans="1:6">
      <c r="A313" s="83"/>
      <c r="B313" s="83"/>
      <c r="C313" s="87"/>
      <c r="D313" s="85"/>
      <c r="E313" s="86"/>
      <c r="F313" s="26">
        <f t="shared" si="5"/>
        <v>0</v>
      </c>
    </row>
    <row r="314" spans="1:6">
      <c r="A314" s="83"/>
      <c r="B314" s="83"/>
      <c r="C314" s="87"/>
      <c r="D314" s="85"/>
      <c r="E314" s="86"/>
      <c r="F314" s="26">
        <f t="shared" si="5"/>
        <v>0</v>
      </c>
    </row>
    <row r="315" spans="1:6">
      <c r="A315" s="83"/>
      <c r="B315" s="83"/>
      <c r="C315" s="87"/>
      <c r="D315" s="85"/>
      <c r="E315" s="86"/>
      <c r="F315" s="26">
        <f t="shared" si="5"/>
        <v>0</v>
      </c>
    </row>
    <row r="316" spans="1:6">
      <c r="A316" s="83"/>
      <c r="B316" s="83"/>
      <c r="C316" s="87"/>
      <c r="D316" s="85"/>
      <c r="E316" s="86"/>
      <c r="F316" s="26">
        <f t="shared" si="5"/>
        <v>0</v>
      </c>
    </row>
    <row r="317" spans="1:6">
      <c r="A317" s="83"/>
      <c r="B317" s="83"/>
      <c r="C317" s="87"/>
      <c r="D317" s="85"/>
      <c r="E317" s="86"/>
      <c r="F317" s="26">
        <f t="shared" si="5"/>
        <v>0</v>
      </c>
    </row>
    <row r="318" spans="1:6">
      <c r="A318" s="83"/>
      <c r="B318" s="83"/>
      <c r="C318" s="87"/>
      <c r="D318" s="85"/>
      <c r="E318" s="86"/>
      <c r="F318" s="26">
        <f t="shared" si="5"/>
        <v>0</v>
      </c>
    </row>
    <row r="319" spans="1:6">
      <c r="A319" s="83"/>
      <c r="B319" s="83"/>
      <c r="C319" s="87"/>
      <c r="D319" s="85"/>
      <c r="E319" s="86"/>
      <c r="F319" s="26">
        <f t="shared" si="5"/>
        <v>0</v>
      </c>
    </row>
    <row r="320" spans="1:6">
      <c r="A320" s="83"/>
      <c r="B320" s="83"/>
      <c r="C320" s="87"/>
      <c r="D320" s="85"/>
      <c r="E320" s="86"/>
      <c r="F320" s="26">
        <f t="shared" si="5"/>
        <v>0</v>
      </c>
    </row>
    <row r="321" spans="1:6">
      <c r="A321" s="83"/>
      <c r="B321" s="83"/>
      <c r="C321" s="87"/>
      <c r="D321" s="85"/>
      <c r="E321" s="86"/>
      <c r="F321" s="26">
        <f t="shared" si="5"/>
        <v>0</v>
      </c>
    </row>
    <row r="322" spans="1:6">
      <c r="A322" s="83"/>
      <c r="B322" s="83"/>
      <c r="C322" s="87"/>
      <c r="D322" s="85"/>
      <c r="E322" s="86"/>
      <c r="F322" s="26">
        <f t="shared" ref="F322:F385" si="6">IF(E322=0,0,E322/D322)</f>
        <v>0</v>
      </c>
    </row>
    <row r="323" spans="1:6">
      <c r="A323" s="83"/>
      <c r="B323" s="83"/>
      <c r="C323" s="87"/>
      <c r="D323" s="85"/>
      <c r="E323" s="86"/>
      <c r="F323" s="26">
        <f t="shared" si="6"/>
        <v>0</v>
      </c>
    </row>
    <row r="324" spans="1:6">
      <c r="A324" s="83"/>
      <c r="B324" s="83"/>
      <c r="C324" s="87"/>
      <c r="D324" s="85"/>
      <c r="E324" s="86"/>
      <c r="F324" s="26">
        <f t="shared" si="6"/>
        <v>0</v>
      </c>
    </row>
    <row r="325" spans="1:6">
      <c r="A325" s="83"/>
      <c r="B325" s="83"/>
      <c r="C325" s="87"/>
      <c r="D325" s="85"/>
      <c r="E325" s="86"/>
      <c r="F325" s="26">
        <f t="shared" si="6"/>
        <v>0</v>
      </c>
    </row>
    <row r="326" spans="1:6">
      <c r="A326" s="83"/>
      <c r="B326" s="83"/>
      <c r="C326" s="87"/>
      <c r="D326" s="85"/>
      <c r="E326" s="86"/>
      <c r="F326" s="26">
        <f t="shared" si="6"/>
        <v>0</v>
      </c>
    </row>
    <row r="327" spans="1:6">
      <c r="A327" s="83"/>
      <c r="B327" s="83"/>
      <c r="C327" s="87"/>
      <c r="D327" s="85"/>
      <c r="E327" s="86"/>
      <c r="F327" s="26">
        <f t="shared" si="6"/>
        <v>0</v>
      </c>
    </row>
    <row r="328" spans="1:6">
      <c r="A328" s="83"/>
      <c r="B328" s="83"/>
      <c r="C328" s="87"/>
      <c r="D328" s="85"/>
      <c r="E328" s="86"/>
      <c r="F328" s="26">
        <f t="shared" si="6"/>
        <v>0</v>
      </c>
    </row>
    <row r="329" spans="1:6">
      <c r="A329" s="83"/>
      <c r="B329" s="83"/>
      <c r="C329" s="87"/>
      <c r="D329" s="85"/>
      <c r="E329" s="86"/>
      <c r="F329" s="26">
        <f t="shared" si="6"/>
        <v>0</v>
      </c>
    </row>
    <row r="330" spans="1:6">
      <c r="A330" s="83"/>
      <c r="B330" s="83"/>
      <c r="C330" s="87"/>
      <c r="D330" s="85"/>
      <c r="E330" s="86"/>
      <c r="F330" s="26">
        <f t="shared" si="6"/>
        <v>0</v>
      </c>
    </row>
    <row r="331" spans="1:6">
      <c r="A331" s="83"/>
      <c r="B331" s="83"/>
      <c r="C331" s="87"/>
      <c r="D331" s="85"/>
      <c r="E331" s="86"/>
      <c r="F331" s="26">
        <f t="shared" si="6"/>
        <v>0</v>
      </c>
    </row>
    <row r="332" spans="1:6">
      <c r="A332" s="83"/>
      <c r="B332" s="83"/>
      <c r="C332" s="87"/>
      <c r="D332" s="85"/>
      <c r="E332" s="86"/>
      <c r="F332" s="26">
        <f t="shared" si="6"/>
        <v>0</v>
      </c>
    </row>
    <row r="333" spans="1:6">
      <c r="A333" s="83"/>
      <c r="B333" s="83"/>
      <c r="C333" s="87"/>
      <c r="D333" s="85"/>
      <c r="E333" s="86"/>
      <c r="F333" s="26">
        <f t="shared" si="6"/>
        <v>0</v>
      </c>
    </row>
    <row r="334" spans="1:6">
      <c r="A334" s="83"/>
      <c r="B334" s="83"/>
      <c r="C334" s="87"/>
      <c r="D334" s="85"/>
      <c r="E334" s="86"/>
      <c r="F334" s="26">
        <f t="shared" si="6"/>
        <v>0</v>
      </c>
    </row>
    <row r="335" spans="1:6">
      <c r="A335" s="83"/>
      <c r="B335" s="83"/>
      <c r="C335" s="87"/>
      <c r="D335" s="85"/>
      <c r="E335" s="86"/>
      <c r="F335" s="26">
        <f t="shared" si="6"/>
        <v>0</v>
      </c>
    </row>
    <row r="336" spans="1:6">
      <c r="A336" s="83"/>
      <c r="B336" s="83"/>
      <c r="C336" s="87"/>
      <c r="D336" s="85"/>
      <c r="E336" s="86"/>
      <c r="F336" s="26">
        <f t="shared" si="6"/>
        <v>0</v>
      </c>
    </row>
    <row r="337" spans="1:6">
      <c r="A337" s="83"/>
      <c r="B337" s="83"/>
      <c r="C337" s="87"/>
      <c r="D337" s="85"/>
      <c r="E337" s="86"/>
      <c r="F337" s="26">
        <f t="shared" si="6"/>
        <v>0</v>
      </c>
    </row>
    <row r="338" spans="1:6">
      <c r="A338" s="83"/>
      <c r="B338" s="83"/>
      <c r="C338" s="87"/>
      <c r="D338" s="85"/>
      <c r="E338" s="86"/>
      <c r="F338" s="26">
        <f t="shared" si="6"/>
        <v>0</v>
      </c>
    </row>
    <row r="339" spans="1:6">
      <c r="A339" s="83"/>
      <c r="B339" s="83"/>
      <c r="C339" s="87"/>
      <c r="D339" s="85"/>
      <c r="E339" s="86"/>
      <c r="F339" s="26">
        <f t="shared" si="6"/>
        <v>0</v>
      </c>
    </row>
    <row r="340" spans="1:6">
      <c r="A340" s="83"/>
      <c r="B340" s="83"/>
      <c r="C340" s="87"/>
      <c r="D340" s="85"/>
      <c r="E340" s="86"/>
      <c r="F340" s="26">
        <f t="shared" si="6"/>
        <v>0</v>
      </c>
    </row>
    <row r="341" spans="1:6">
      <c r="A341" s="83"/>
      <c r="B341" s="83"/>
      <c r="C341" s="87"/>
      <c r="D341" s="85"/>
      <c r="E341" s="86"/>
      <c r="F341" s="26">
        <f t="shared" si="6"/>
        <v>0</v>
      </c>
    </row>
    <row r="342" spans="1:6">
      <c r="A342" s="83"/>
      <c r="B342" s="83"/>
      <c r="C342" s="87"/>
      <c r="D342" s="85"/>
      <c r="E342" s="86"/>
      <c r="F342" s="26">
        <f t="shared" si="6"/>
        <v>0</v>
      </c>
    </row>
    <row r="343" spans="1:6">
      <c r="A343" s="83"/>
      <c r="B343" s="83"/>
      <c r="C343" s="87"/>
      <c r="D343" s="85"/>
      <c r="E343" s="86"/>
      <c r="F343" s="26">
        <f t="shared" si="6"/>
        <v>0</v>
      </c>
    </row>
    <row r="344" spans="1:6">
      <c r="A344" s="83"/>
      <c r="B344" s="83"/>
      <c r="C344" s="87"/>
      <c r="D344" s="85"/>
      <c r="E344" s="86"/>
      <c r="F344" s="26">
        <f t="shared" si="6"/>
        <v>0</v>
      </c>
    </row>
    <row r="345" spans="1:6">
      <c r="A345" s="83"/>
      <c r="B345" s="83"/>
      <c r="C345" s="87"/>
      <c r="D345" s="85"/>
      <c r="E345" s="86"/>
      <c r="F345" s="26">
        <f t="shared" si="6"/>
        <v>0</v>
      </c>
    </row>
    <row r="346" spans="1:6">
      <c r="A346" s="83"/>
      <c r="B346" s="83"/>
      <c r="C346" s="87"/>
      <c r="D346" s="85"/>
      <c r="E346" s="86"/>
      <c r="F346" s="26">
        <f t="shared" si="6"/>
        <v>0</v>
      </c>
    </row>
    <row r="347" spans="1:6">
      <c r="A347" s="83"/>
      <c r="B347" s="83"/>
      <c r="C347" s="87"/>
      <c r="D347" s="85"/>
      <c r="E347" s="86"/>
      <c r="F347" s="26">
        <f t="shared" si="6"/>
        <v>0</v>
      </c>
    </row>
    <row r="348" spans="1:6">
      <c r="A348" s="83"/>
      <c r="B348" s="83"/>
      <c r="C348" s="87"/>
      <c r="D348" s="85"/>
      <c r="E348" s="86"/>
      <c r="F348" s="26">
        <f t="shared" si="6"/>
        <v>0</v>
      </c>
    </row>
    <row r="349" spans="1:6">
      <c r="A349" s="83"/>
      <c r="B349" s="83"/>
      <c r="C349" s="87"/>
      <c r="D349" s="85"/>
      <c r="E349" s="86"/>
      <c r="F349" s="26">
        <f t="shared" si="6"/>
        <v>0</v>
      </c>
    </row>
    <row r="350" spans="1:6">
      <c r="A350" s="83"/>
      <c r="B350" s="83"/>
      <c r="C350" s="87"/>
      <c r="D350" s="85"/>
      <c r="E350" s="86"/>
      <c r="F350" s="26">
        <f t="shared" si="6"/>
        <v>0</v>
      </c>
    </row>
    <row r="351" spans="1:6">
      <c r="A351" s="83"/>
      <c r="B351" s="83"/>
      <c r="C351" s="87"/>
      <c r="D351" s="85"/>
      <c r="E351" s="86"/>
      <c r="F351" s="26">
        <f t="shared" si="6"/>
        <v>0</v>
      </c>
    </row>
    <row r="352" spans="1:6">
      <c r="A352" s="83"/>
      <c r="B352" s="83"/>
      <c r="C352" s="87"/>
      <c r="D352" s="85"/>
      <c r="E352" s="86"/>
      <c r="F352" s="26">
        <f t="shared" si="6"/>
        <v>0</v>
      </c>
    </row>
    <row r="353" spans="1:6">
      <c r="A353" s="83"/>
      <c r="B353" s="83"/>
      <c r="C353" s="87"/>
      <c r="D353" s="85"/>
      <c r="E353" s="86"/>
      <c r="F353" s="26">
        <f t="shared" si="6"/>
        <v>0</v>
      </c>
    </row>
    <row r="354" spans="1:6">
      <c r="A354" s="83"/>
      <c r="B354" s="83"/>
      <c r="C354" s="87"/>
      <c r="D354" s="85"/>
      <c r="E354" s="86"/>
      <c r="F354" s="26">
        <f t="shared" si="6"/>
        <v>0</v>
      </c>
    </row>
    <row r="355" spans="1:6">
      <c r="A355" s="83"/>
      <c r="B355" s="83"/>
      <c r="C355" s="87"/>
      <c r="D355" s="85"/>
      <c r="E355" s="86"/>
      <c r="F355" s="26">
        <f t="shared" si="6"/>
        <v>0</v>
      </c>
    </row>
    <row r="356" spans="1:6">
      <c r="A356" s="83"/>
      <c r="B356" s="83"/>
      <c r="C356" s="87"/>
      <c r="D356" s="85"/>
      <c r="E356" s="86"/>
      <c r="F356" s="26">
        <f t="shared" si="6"/>
        <v>0</v>
      </c>
    </row>
    <row r="357" spans="1:6">
      <c r="A357" s="83"/>
      <c r="B357" s="83"/>
      <c r="C357" s="87"/>
      <c r="D357" s="85"/>
      <c r="E357" s="86"/>
      <c r="F357" s="26">
        <f t="shared" si="6"/>
        <v>0</v>
      </c>
    </row>
    <row r="358" spans="1:6">
      <c r="A358" s="83"/>
      <c r="B358" s="83"/>
      <c r="C358" s="87"/>
      <c r="D358" s="85"/>
      <c r="E358" s="86"/>
      <c r="F358" s="26">
        <f t="shared" si="6"/>
        <v>0</v>
      </c>
    </row>
    <row r="359" spans="1:6">
      <c r="A359" s="83"/>
      <c r="B359" s="83"/>
      <c r="C359" s="87"/>
      <c r="D359" s="85"/>
      <c r="E359" s="86"/>
      <c r="F359" s="26">
        <f t="shared" si="6"/>
        <v>0</v>
      </c>
    </row>
    <row r="360" spans="1:6">
      <c r="A360" s="83"/>
      <c r="B360" s="83"/>
      <c r="C360" s="87"/>
      <c r="D360" s="85"/>
      <c r="E360" s="86"/>
      <c r="F360" s="26">
        <f t="shared" si="6"/>
        <v>0</v>
      </c>
    </row>
    <row r="361" spans="1:6">
      <c r="A361" s="83"/>
      <c r="B361" s="83"/>
      <c r="C361" s="87"/>
      <c r="D361" s="85"/>
      <c r="E361" s="86"/>
      <c r="F361" s="26">
        <f t="shared" si="6"/>
        <v>0</v>
      </c>
    </row>
    <row r="362" spans="1:6">
      <c r="A362" s="83"/>
      <c r="B362" s="83"/>
      <c r="C362" s="87"/>
      <c r="D362" s="85"/>
      <c r="E362" s="86"/>
      <c r="F362" s="26">
        <f t="shared" si="6"/>
        <v>0</v>
      </c>
    </row>
    <row r="363" spans="1:6">
      <c r="A363" s="83"/>
      <c r="B363" s="83"/>
      <c r="C363" s="87"/>
      <c r="D363" s="85"/>
      <c r="E363" s="86"/>
      <c r="F363" s="26">
        <f t="shared" si="6"/>
        <v>0</v>
      </c>
    </row>
    <row r="364" spans="1:6">
      <c r="A364" s="83"/>
      <c r="B364" s="83"/>
      <c r="C364" s="87"/>
      <c r="D364" s="85"/>
      <c r="E364" s="86"/>
      <c r="F364" s="26">
        <f t="shared" si="6"/>
        <v>0</v>
      </c>
    </row>
    <row r="365" spans="1:6">
      <c r="A365" s="83"/>
      <c r="B365" s="83"/>
      <c r="C365" s="87"/>
      <c r="D365" s="85"/>
      <c r="E365" s="86"/>
      <c r="F365" s="26">
        <f t="shared" si="6"/>
        <v>0</v>
      </c>
    </row>
    <row r="366" spans="1:6">
      <c r="A366" s="83"/>
      <c r="B366" s="83"/>
      <c r="C366" s="87"/>
      <c r="D366" s="85"/>
      <c r="E366" s="86"/>
      <c r="F366" s="26">
        <f t="shared" si="6"/>
        <v>0</v>
      </c>
    </row>
    <row r="367" spans="1:6">
      <c r="A367" s="83"/>
      <c r="B367" s="83"/>
      <c r="C367" s="87"/>
      <c r="D367" s="85"/>
      <c r="E367" s="86"/>
      <c r="F367" s="26">
        <f t="shared" si="6"/>
        <v>0</v>
      </c>
    </row>
    <row r="368" spans="1:6">
      <c r="A368" s="83"/>
      <c r="B368" s="83"/>
      <c r="C368" s="87"/>
      <c r="D368" s="85"/>
      <c r="E368" s="86"/>
      <c r="F368" s="26">
        <f t="shared" si="6"/>
        <v>0</v>
      </c>
    </row>
    <row r="369" spans="1:6">
      <c r="A369" s="83"/>
      <c r="B369" s="83"/>
      <c r="C369" s="87"/>
      <c r="D369" s="85"/>
      <c r="E369" s="86"/>
      <c r="F369" s="26">
        <f t="shared" si="6"/>
        <v>0</v>
      </c>
    </row>
    <row r="370" spans="1:6">
      <c r="A370" s="83"/>
      <c r="B370" s="83"/>
      <c r="C370" s="87"/>
      <c r="D370" s="85"/>
      <c r="E370" s="86"/>
      <c r="F370" s="26">
        <f t="shared" si="6"/>
        <v>0</v>
      </c>
    </row>
    <row r="371" spans="1:6">
      <c r="A371" s="83"/>
      <c r="B371" s="83"/>
      <c r="C371" s="87"/>
      <c r="D371" s="85"/>
      <c r="E371" s="86"/>
      <c r="F371" s="26">
        <f t="shared" si="6"/>
        <v>0</v>
      </c>
    </row>
    <row r="372" spans="1:6">
      <c r="A372" s="83"/>
      <c r="B372" s="83"/>
      <c r="C372" s="87"/>
      <c r="D372" s="85"/>
      <c r="E372" s="86"/>
      <c r="F372" s="26">
        <f t="shared" si="6"/>
        <v>0</v>
      </c>
    </row>
    <row r="373" spans="1:6">
      <c r="A373" s="83"/>
      <c r="B373" s="83"/>
      <c r="C373" s="87"/>
      <c r="D373" s="85"/>
      <c r="E373" s="86"/>
      <c r="F373" s="26">
        <f t="shared" si="6"/>
        <v>0</v>
      </c>
    </row>
    <row r="374" spans="1:6">
      <c r="A374" s="83"/>
      <c r="B374" s="83"/>
      <c r="C374" s="87"/>
      <c r="D374" s="85"/>
      <c r="E374" s="86"/>
      <c r="F374" s="26">
        <f t="shared" si="6"/>
        <v>0</v>
      </c>
    </row>
    <row r="375" spans="1:6">
      <c r="A375" s="83"/>
      <c r="B375" s="83"/>
      <c r="C375" s="87"/>
      <c r="D375" s="85"/>
      <c r="E375" s="86"/>
      <c r="F375" s="26">
        <f t="shared" si="6"/>
        <v>0</v>
      </c>
    </row>
    <row r="376" spans="1:6">
      <c r="A376" s="83"/>
      <c r="B376" s="83"/>
      <c r="C376" s="87"/>
      <c r="D376" s="85"/>
      <c r="E376" s="86"/>
      <c r="F376" s="26">
        <f t="shared" si="6"/>
        <v>0</v>
      </c>
    </row>
    <row r="377" spans="1:6">
      <c r="A377" s="83"/>
      <c r="B377" s="83"/>
      <c r="C377" s="87"/>
      <c r="D377" s="85"/>
      <c r="E377" s="86"/>
      <c r="F377" s="26">
        <f t="shared" si="6"/>
        <v>0</v>
      </c>
    </row>
    <row r="378" spans="1:6">
      <c r="A378" s="83"/>
      <c r="B378" s="83"/>
      <c r="C378" s="87"/>
      <c r="D378" s="85"/>
      <c r="E378" s="86"/>
      <c r="F378" s="26">
        <f t="shared" si="6"/>
        <v>0</v>
      </c>
    </row>
    <row r="379" spans="1:6">
      <c r="A379" s="83"/>
      <c r="B379" s="83"/>
      <c r="C379" s="87"/>
      <c r="D379" s="85"/>
      <c r="E379" s="86"/>
      <c r="F379" s="26">
        <f t="shared" si="6"/>
        <v>0</v>
      </c>
    </row>
    <row r="380" spans="1:6">
      <c r="A380" s="83"/>
      <c r="B380" s="83"/>
      <c r="C380" s="87"/>
      <c r="D380" s="85"/>
      <c r="E380" s="86"/>
      <c r="F380" s="26">
        <f t="shared" si="6"/>
        <v>0</v>
      </c>
    </row>
    <row r="381" spans="1:6">
      <c r="A381" s="83"/>
      <c r="B381" s="83"/>
      <c r="C381" s="87"/>
      <c r="D381" s="85"/>
      <c r="E381" s="86"/>
      <c r="F381" s="26">
        <f t="shared" si="6"/>
        <v>0</v>
      </c>
    </row>
    <row r="382" spans="1:6">
      <c r="A382" s="83"/>
      <c r="B382" s="83"/>
      <c r="C382" s="87"/>
      <c r="D382" s="85"/>
      <c r="E382" s="86"/>
      <c r="F382" s="26">
        <f t="shared" si="6"/>
        <v>0</v>
      </c>
    </row>
    <row r="383" spans="1:6">
      <c r="A383" s="83"/>
      <c r="B383" s="83"/>
      <c r="C383" s="87"/>
      <c r="D383" s="85"/>
      <c r="E383" s="86"/>
      <c r="F383" s="26">
        <f t="shared" si="6"/>
        <v>0</v>
      </c>
    </row>
    <row r="384" spans="1:6">
      <c r="A384" s="83"/>
      <c r="B384" s="83"/>
      <c r="C384" s="87"/>
      <c r="D384" s="85"/>
      <c r="E384" s="86"/>
      <c r="F384" s="26">
        <f t="shared" si="6"/>
        <v>0</v>
      </c>
    </row>
    <row r="385" spans="1:6">
      <c r="A385" s="83"/>
      <c r="B385" s="83"/>
      <c r="C385" s="87"/>
      <c r="D385" s="85"/>
      <c r="E385" s="86"/>
      <c r="F385" s="26">
        <f t="shared" si="6"/>
        <v>0</v>
      </c>
    </row>
    <row r="386" spans="1:6">
      <c r="A386" s="83"/>
      <c r="B386" s="83"/>
      <c r="C386" s="87"/>
      <c r="D386" s="85"/>
      <c r="E386" s="86"/>
      <c r="F386" s="26">
        <f t="shared" ref="F386:F449" si="7">IF(E386=0,0,E386/D386)</f>
        <v>0</v>
      </c>
    </row>
    <row r="387" spans="1:6">
      <c r="A387" s="83"/>
      <c r="B387" s="83"/>
      <c r="C387" s="87"/>
      <c r="D387" s="85"/>
      <c r="E387" s="86"/>
      <c r="F387" s="26">
        <f t="shared" si="7"/>
        <v>0</v>
      </c>
    </row>
    <row r="388" spans="1:6">
      <c r="A388" s="83"/>
      <c r="B388" s="83"/>
      <c r="C388" s="87"/>
      <c r="D388" s="85"/>
      <c r="E388" s="86"/>
      <c r="F388" s="26">
        <f t="shared" si="7"/>
        <v>0</v>
      </c>
    </row>
    <row r="389" spans="1:6">
      <c r="A389" s="83"/>
      <c r="B389" s="83"/>
      <c r="C389" s="87"/>
      <c r="D389" s="85"/>
      <c r="E389" s="86"/>
      <c r="F389" s="26">
        <f t="shared" si="7"/>
        <v>0</v>
      </c>
    </row>
    <row r="390" spans="1:6">
      <c r="A390" s="83"/>
      <c r="B390" s="83"/>
      <c r="C390" s="87"/>
      <c r="D390" s="85"/>
      <c r="E390" s="86"/>
      <c r="F390" s="26">
        <f t="shared" si="7"/>
        <v>0</v>
      </c>
    </row>
    <row r="391" spans="1:6">
      <c r="A391" s="83"/>
      <c r="B391" s="83"/>
      <c r="C391" s="87"/>
      <c r="D391" s="85"/>
      <c r="E391" s="86"/>
      <c r="F391" s="26">
        <f t="shared" si="7"/>
        <v>0</v>
      </c>
    </row>
    <row r="392" spans="1:6">
      <c r="A392" s="83"/>
      <c r="B392" s="83"/>
      <c r="C392" s="87"/>
      <c r="D392" s="85"/>
      <c r="E392" s="86"/>
      <c r="F392" s="26">
        <f t="shared" si="7"/>
        <v>0</v>
      </c>
    </row>
    <row r="393" spans="1:6">
      <c r="A393" s="83"/>
      <c r="B393" s="83"/>
      <c r="C393" s="87"/>
      <c r="D393" s="85"/>
      <c r="E393" s="86"/>
      <c r="F393" s="26">
        <f t="shared" si="7"/>
        <v>0</v>
      </c>
    </row>
    <row r="394" spans="1:6">
      <c r="A394" s="83"/>
      <c r="B394" s="83"/>
      <c r="C394" s="87"/>
      <c r="D394" s="85"/>
      <c r="E394" s="86"/>
      <c r="F394" s="26">
        <f t="shared" si="7"/>
        <v>0</v>
      </c>
    </row>
    <row r="395" spans="1:6">
      <c r="A395" s="83"/>
      <c r="B395" s="83"/>
      <c r="C395" s="87"/>
      <c r="D395" s="85"/>
      <c r="E395" s="86"/>
      <c r="F395" s="26">
        <f t="shared" si="7"/>
        <v>0</v>
      </c>
    </row>
    <row r="396" spans="1:6">
      <c r="A396" s="83"/>
      <c r="B396" s="83"/>
      <c r="C396" s="87"/>
      <c r="D396" s="85"/>
      <c r="E396" s="86"/>
      <c r="F396" s="26">
        <f t="shared" si="7"/>
        <v>0</v>
      </c>
    </row>
    <row r="397" spans="1:6">
      <c r="A397" s="83"/>
      <c r="B397" s="83"/>
      <c r="C397" s="87"/>
      <c r="D397" s="85"/>
      <c r="E397" s="86"/>
      <c r="F397" s="26">
        <f t="shared" si="7"/>
        <v>0</v>
      </c>
    </row>
    <row r="398" spans="1:6">
      <c r="A398" s="83"/>
      <c r="B398" s="83"/>
      <c r="C398" s="87"/>
      <c r="D398" s="85"/>
      <c r="E398" s="86"/>
      <c r="F398" s="26">
        <f t="shared" si="7"/>
        <v>0</v>
      </c>
    </row>
    <row r="399" spans="1:6">
      <c r="A399" s="83"/>
      <c r="B399" s="83"/>
      <c r="C399" s="87"/>
      <c r="D399" s="85"/>
      <c r="E399" s="86"/>
      <c r="F399" s="26">
        <f t="shared" si="7"/>
        <v>0</v>
      </c>
    </row>
    <row r="400" spans="1:6">
      <c r="A400" s="83"/>
      <c r="B400" s="83"/>
      <c r="C400" s="87"/>
      <c r="D400" s="85"/>
      <c r="E400" s="86"/>
      <c r="F400" s="26">
        <f t="shared" si="7"/>
        <v>0</v>
      </c>
    </row>
    <row r="401" spans="1:6">
      <c r="A401" s="83"/>
      <c r="B401" s="83"/>
      <c r="C401" s="87"/>
      <c r="D401" s="85"/>
      <c r="E401" s="86"/>
      <c r="F401" s="26">
        <f t="shared" si="7"/>
        <v>0</v>
      </c>
    </row>
    <row r="402" spans="1:6">
      <c r="A402" s="83"/>
      <c r="B402" s="83"/>
      <c r="C402" s="87"/>
      <c r="D402" s="85"/>
      <c r="E402" s="86"/>
      <c r="F402" s="26">
        <f t="shared" si="7"/>
        <v>0</v>
      </c>
    </row>
    <row r="403" spans="1:6">
      <c r="A403" s="83"/>
      <c r="B403" s="83"/>
      <c r="C403" s="87"/>
      <c r="D403" s="85"/>
      <c r="E403" s="86"/>
      <c r="F403" s="26">
        <f t="shared" si="7"/>
        <v>0</v>
      </c>
    </row>
    <row r="404" spans="1:6">
      <c r="A404" s="83"/>
      <c r="B404" s="83"/>
      <c r="C404" s="87"/>
      <c r="D404" s="85"/>
      <c r="E404" s="86"/>
      <c r="F404" s="26">
        <f t="shared" si="7"/>
        <v>0</v>
      </c>
    </row>
    <row r="405" spans="1:6">
      <c r="A405" s="83"/>
      <c r="B405" s="83"/>
      <c r="C405" s="87"/>
      <c r="D405" s="85"/>
      <c r="E405" s="86"/>
      <c r="F405" s="26">
        <f t="shared" si="7"/>
        <v>0</v>
      </c>
    </row>
    <row r="406" spans="1:6">
      <c r="A406" s="83"/>
      <c r="B406" s="83"/>
      <c r="C406" s="87"/>
      <c r="D406" s="85"/>
      <c r="E406" s="86"/>
      <c r="F406" s="26">
        <f t="shared" si="7"/>
        <v>0</v>
      </c>
    </row>
    <row r="407" spans="1:6">
      <c r="A407" s="83"/>
      <c r="B407" s="83"/>
      <c r="C407" s="87"/>
      <c r="D407" s="85"/>
      <c r="E407" s="86"/>
      <c r="F407" s="26">
        <f t="shared" si="7"/>
        <v>0</v>
      </c>
    </row>
    <row r="408" spans="1:6">
      <c r="A408" s="83"/>
      <c r="B408" s="83"/>
      <c r="C408" s="87"/>
      <c r="D408" s="85"/>
      <c r="E408" s="86"/>
      <c r="F408" s="26">
        <f t="shared" si="7"/>
        <v>0</v>
      </c>
    </row>
    <row r="409" spans="1:6">
      <c r="A409" s="83"/>
      <c r="B409" s="83"/>
      <c r="C409" s="87"/>
      <c r="D409" s="85"/>
      <c r="E409" s="86"/>
      <c r="F409" s="26">
        <f t="shared" si="7"/>
        <v>0</v>
      </c>
    </row>
    <row r="410" spans="1:6">
      <c r="A410" s="83"/>
      <c r="B410" s="83"/>
      <c r="C410" s="87"/>
      <c r="D410" s="85"/>
      <c r="E410" s="86"/>
      <c r="F410" s="26">
        <f t="shared" si="7"/>
        <v>0</v>
      </c>
    </row>
    <row r="411" spans="1:6">
      <c r="A411" s="83"/>
      <c r="B411" s="83"/>
      <c r="C411" s="87"/>
      <c r="D411" s="85"/>
      <c r="E411" s="86"/>
      <c r="F411" s="26">
        <f t="shared" si="7"/>
        <v>0</v>
      </c>
    </row>
    <row r="412" spans="1:6">
      <c r="A412" s="83"/>
      <c r="B412" s="83"/>
      <c r="C412" s="87"/>
      <c r="D412" s="85"/>
      <c r="E412" s="86"/>
      <c r="F412" s="26">
        <f t="shared" si="7"/>
        <v>0</v>
      </c>
    </row>
    <row r="413" spans="1:6">
      <c r="A413" s="83"/>
      <c r="B413" s="83"/>
      <c r="C413" s="87"/>
      <c r="D413" s="85"/>
      <c r="E413" s="86"/>
      <c r="F413" s="26">
        <f t="shared" si="7"/>
        <v>0</v>
      </c>
    </row>
    <row r="414" spans="1:6">
      <c r="A414" s="83"/>
      <c r="B414" s="83"/>
      <c r="C414" s="87"/>
      <c r="D414" s="85"/>
      <c r="E414" s="86"/>
      <c r="F414" s="26">
        <f t="shared" si="7"/>
        <v>0</v>
      </c>
    </row>
    <row r="415" spans="1:6">
      <c r="A415" s="83"/>
      <c r="B415" s="83"/>
      <c r="C415" s="87"/>
      <c r="D415" s="85"/>
      <c r="E415" s="86"/>
      <c r="F415" s="26">
        <f t="shared" si="7"/>
        <v>0</v>
      </c>
    </row>
    <row r="416" spans="1:6">
      <c r="A416" s="83"/>
      <c r="B416" s="83"/>
      <c r="C416" s="87"/>
      <c r="D416" s="85"/>
      <c r="E416" s="86"/>
      <c r="F416" s="26">
        <f t="shared" si="7"/>
        <v>0</v>
      </c>
    </row>
    <row r="417" spans="1:6">
      <c r="A417" s="83"/>
      <c r="B417" s="83"/>
      <c r="C417" s="87"/>
      <c r="D417" s="85"/>
      <c r="E417" s="86"/>
      <c r="F417" s="26">
        <f t="shared" si="7"/>
        <v>0</v>
      </c>
    </row>
    <row r="418" spans="1:6">
      <c r="A418" s="83"/>
      <c r="B418" s="83"/>
      <c r="C418" s="87"/>
      <c r="D418" s="85"/>
      <c r="E418" s="86"/>
      <c r="F418" s="26">
        <f t="shared" si="7"/>
        <v>0</v>
      </c>
    </row>
    <row r="419" spans="1:6">
      <c r="A419" s="83"/>
      <c r="B419" s="83"/>
      <c r="C419" s="87"/>
      <c r="D419" s="85"/>
      <c r="E419" s="86"/>
      <c r="F419" s="26">
        <f t="shared" si="7"/>
        <v>0</v>
      </c>
    </row>
    <row r="420" spans="1:6">
      <c r="A420" s="83"/>
      <c r="B420" s="83"/>
      <c r="C420" s="87"/>
      <c r="D420" s="85"/>
      <c r="E420" s="86"/>
      <c r="F420" s="26">
        <f t="shared" si="7"/>
        <v>0</v>
      </c>
    </row>
    <row r="421" spans="1:6">
      <c r="A421" s="83"/>
      <c r="B421" s="83"/>
      <c r="C421" s="87"/>
      <c r="D421" s="85"/>
      <c r="E421" s="86"/>
      <c r="F421" s="26">
        <f t="shared" si="7"/>
        <v>0</v>
      </c>
    </row>
    <row r="422" spans="1:6">
      <c r="A422" s="83"/>
      <c r="B422" s="83"/>
      <c r="C422" s="87"/>
      <c r="D422" s="85"/>
      <c r="E422" s="86"/>
      <c r="F422" s="26">
        <f t="shared" si="7"/>
        <v>0</v>
      </c>
    </row>
    <row r="423" spans="1:6">
      <c r="A423" s="83"/>
      <c r="B423" s="83"/>
      <c r="C423" s="87"/>
      <c r="D423" s="85"/>
      <c r="E423" s="86"/>
      <c r="F423" s="26">
        <f t="shared" si="7"/>
        <v>0</v>
      </c>
    </row>
    <row r="424" spans="1:6">
      <c r="A424" s="83"/>
      <c r="B424" s="83"/>
      <c r="C424" s="87"/>
      <c r="D424" s="85"/>
      <c r="E424" s="86"/>
      <c r="F424" s="26">
        <f t="shared" si="7"/>
        <v>0</v>
      </c>
    </row>
    <row r="425" spans="1:6">
      <c r="A425" s="83"/>
      <c r="B425" s="83"/>
      <c r="C425" s="87"/>
      <c r="D425" s="85"/>
      <c r="E425" s="86"/>
      <c r="F425" s="26">
        <f t="shared" si="7"/>
        <v>0</v>
      </c>
    </row>
    <row r="426" spans="1:6">
      <c r="A426" s="83"/>
      <c r="B426" s="83"/>
      <c r="C426" s="87"/>
      <c r="D426" s="85"/>
      <c r="E426" s="86"/>
      <c r="F426" s="26">
        <f t="shared" si="7"/>
        <v>0</v>
      </c>
    </row>
    <row r="427" spans="1:6">
      <c r="A427" s="83"/>
      <c r="B427" s="83"/>
      <c r="C427" s="87"/>
      <c r="D427" s="85"/>
      <c r="E427" s="86"/>
      <c r="F427" s="26">
        <f t="shared" si="7"/>
        <v>0</v>
      </c>
    </row>
    <row r="428" spans="1:6">
      <c r="A428" s="83"/>
      <c r="B428" s="83"/>
      <c r="C428" s="87"/>
      <c r="D428" s="85"/>
      <c r="E428" s="86"/>
      <c r="F428" s="26">
        <f t="shared" si="7"/>
        <v>0</v>
      </c>
    </row>
    <row r="429" spans="1:6">
      <c r="A429" s="83"/>
      <c r="B429" s="83"/>
      <c r="C429" s="87"/>
      <c r="D429" s="85"/>
      <c r="E429" s="86"/>
      <c r="F429" s="26">
        <f t="shared" si="7"/>
        <v>0</v>
      </c>
    </row>
    <row r="430" spans="1:6">
      <c r="A430" s="83"/>
      <c r="B430" s="83"/>
      <c r="C430" s="87"/>
      <c r="D430" s="85"/>
      <c r="E430" s="86"/>
      <c r="F430" s="26">
        <f t="shared" si="7"/>
        <v>0</v>
      </c>
    </row>
    <row r="431" spans="1:6">
      <c r="A431" s="83"/>
      <c r="B431" s="83"/>
      <c r="C431" s="87"/>
      <c r="D431" s="85"/>
      <c r="E431" s="86"/>
      <c r="F431" s="26">
        <f t="shared" si="7"/>
        <v>0</v>
      </c>
    </row>
    <row r="432" spans="1:6">
      <c r="A432" s="83"/>
      <c r="B432" s="83"/>
      <c r="C432" s="87"/>
      <c r="D432" s="85"/>
      <c r="E432" s="86"/>
      <c r="F432" s="26">
        <f t="shared" si="7"/>
        <v>0</v>
      </c>
    </row>
    <row r="433" spans="1:6">
      <c r="A433" s="83"/>
      <c r="B433" s="83"/>
      <c r="C433" s="87"/>
      <c r="D433" s="85"/>
      <c r="E433" s="86"/>
      <c r="F433" s="26">
        <f t="shared" si="7"/>
        <v>0</v>
      </c>
    </row>
    <row r="434" spans="1:6">
      <c r="A434" s="83"/>
      <c r="B434" s="83"/>
      <c r="C434" s="87"/>
      <c r="D434" s="85"/>
      <c r="E434" s="86"/>
      <c r="F434" s="26">
        <f t="shared" si="7"/>
        <v>0</v>
      </c>
    </row>
    <row r="435" spans="1:6">
      <c r="A435" s="83"/>
      <c r="B435" s="83"/>
      <c r="C435" s="87"/>
      <c r="D435" s="85"/>
      <c r="E435" s="86"/>
      <c r="F435" s="26">
        <f t="shared" si="7"/>
        <v>0</v>
      </c>
    </row>
    <row r="436" spans="1:6">
      <c r="A436" s="83"/>
      <c r="B436" s="83"/>
      <c r="C436" s="87"/>
      <c r="D436" s="85"/>
      <c r="E436" s="86"/>
      <c r="F436" s="26">
        <f t="shared" si="7"/>
        <v>0</v>
      </c>
    </row>
    <row r="437" spans="1:6">
      <c r="A437" s="83"/>
      <c r="B437" s="83"/>
      <c r="C437" s="87"/>
      <c r="D437" s="85"/>
      <c r="E437" s="86"/>
      <c r="F437" s="26">
        <f t="shared" si="7"/>
        <v>0</v>
      </c>
    </row>
    <row r="438" spans="1:6">
      <c r="A438" s="83"/>
      <c r="B438" s="83"/>
      <c r="C438" s="87"/>
      <c r="D438" s="85"/>
      <c r="E438" s="86"/>
      <c r="F438" s="26">
        <f t="shared" si="7"/>
        <v>0</v>
      </c>
    </row>
    <row r="439" spans="1:6">
      <c r="A439" s="83"/>
      <c r="B439" s="83"/>
      <c r="C439" s="87"/>
      <c r="D439" s="85"/>
      <c r="E439" s="86"/>
      <c r="F439" s="26">
        <f t="shared" si="7"/>
        <v>0</v>
      </c>
    </row>
    <row r="440" spans="1:6">
      <c r="A440" s="83"/>
      <c r="B440" s="83"/>
      <c r="C440" s="87"/>
      <c r="D440" s="85"/>
      <c r="E440" s="86"/>
      <c r="F440" s="26">
        <f t="shared" si="7"/>
        <v>0</v>
      </c>
    </row>
    <row r="441" spans="1:6">
      <c r="A441" s="83"/>
      <c r="B441" s="83"/>
      <c r="C441" s="87"/>
      <c r="D441" s="85"/>
      <c r="E441" s="86"/>
      <c r="F441" s="26">
        <f t="shared" si="7"/>
        <v>0</v>
      </c>
    </row>
    <row r="442" spans="1:6">
      <c r="A442" s="83"/>
      <c r="B442" s="83"/>
      <c r="C442" s="87"/>
      <c r="D442" s="85"/>
      <c r="E442" s="86"/>
      <c r="F442" s="26">
        <f t="shared" si="7"/>
        <v>0</v>
      </c>
    </row>
    <row r="443" spans="1:6">
      <c r="A443" s="83"/>
      <c r="B443" s="83"/>
      <c r="C443" s="87"/>
      <c r="D443" s="85"/>
      <c r="E443" s="86"/>
      <c r="F443" s="26">
        <f t="shared" si="7"/>
        <v>0</v>
      </c>
    </row>
    <row r="444" spans="1:6">
      <c r="A444" s="83"/>
      <c r="B444" s="83"/>
      <c r="C444" s="87"/>
      <c r="D444" s="85"/>
      <c r="E444" s="86"/>
      <c r="F444" s="26">
        <f t="shared" si="7"/>
        <v>0</v>
      </c>
    </row>
    <row r="445" spans="1:6">
      <c r="A445" s="83"/>
      <c r="B445" s="83"/>
      <c r="C445" s="87"/>
      <c r="D445" s="85"/>
      <c r="E445" s="86"/>
      <c r="F445" s="26">
        <f t="shared" si="7"/>
        <v>0</v>
      </c>
    </row>
    <row r="446" spans="1:6">
      <c r="A446" s="83"/>
      <c r="B446" s="83"/>
      <c r="C446" s="87"/>
      <c r="D446" s="85"/>
      <c r="E446" s="86"/>
      <c r="F446" s="26">
        <f t="shared" si="7"/>
        <v>0</v>
      </c>
    </row>
    <row r="447" spans="1:6">
      <c r="A447" s="83"/>
      <c r="B447" s="83"/>
      <c r="C447" s="87"/>
      <c r="D447" s="85"/>
      <c r="E447" s="86"/>
      <c r="F447" s="26">
        <f t="shared" si="7"/>
        <v>0</v>
      </c>
    </row>
    <row r="448" spans="1:6">
      <c r="A448" s="83"/>
      <c r="B448" s="83"/>
      <c r="C448" s="87"/>
      <c r="D448" s="85"/>
      <c r="E448" s="86"/>
      <c r="F448" s="26">
        <f t="shared" si="7"/>
        <v>0</v>
      </c>
    </row>
    <row r="449" spans="1:6">
      <c r="A449" s="83"/>
      <c r="B449" s="83"/>
      <c r="C449" s="87"/>
      <c r="D449" s="85"/>
      <c r="E449" s="86"/>
      <c r="F449" s="26">
        <f t="shared" si="7"/>
        <v>0</v>
      </c>
    </row>
    <row r="450" spans="1:6">
      <c r="A450" s="83"/>
      <c r="B450" s="83"/>
      <c r="C450" s="87"/>
      <c r="D450" s="85"/>
      <c r="E450" s="86"/>
      <c r="F450" s="26">
        <f t="shared" ref="F450:F513" si="8">IF(E450=0,0,E450/D450)</f>
        <v>0</v>
      </c>
    </row>
    <row r="451" spans="1:6">
      <c r="A451" s="83"/>
      <c r="B451" s="83"/>
      <c r="C451" s="87"/>
      <c r="D451" s="85"/>
      <c r="E451" s="86"/>
      <c r="F451" s="26">
        <f t="shared" si="8"/>
        <v>0</v>
      </c>
    </row>
    <row r="452" spans="1:6">
      <c r="A452" s="83"/>
      <c r="B452" s="83"/>
      <c r="C452" s="87"/>
      <c r="D452" s="85"/>
      <c r="E452" s="86"/>
      <c r="F452" s="26">
        <f t="shared" si="8"/>
        <v>0</v>
      </c>
    </row>
    <row r="453" spans="1:6">
      <c r="A453" s="83"/>
      <c r="B453" s="83"/>
      <c r="C453" s="87"/>
      <c r="D453" s="85"/>
      <c r="E453" s="86"/>
      <c r="F453" s="26">
        <f t="shared" si="8"/>
        <v>0</v>
      </c>
    </row>
    <row r="454" spans="1:6">
      <c r="A454" s="83"/>
      <c r="B454" s="83"/>
      <c r="C454" s="87"/>
      <c r="D454" s="85"/>
      <c r="E454" s="86"/>
      <c r="F454" s="26">
        <f t="shared" si="8"/>
        <v>0</v>
      </c>
    </row>
    <row r="455" spans="1:6">
      <c r="A455" s="83"/>
      <c r="B455" s="83"/>
      <c r="C455" s="87"/>
      <c r="D455" s="85"/>
      <c r="E455" s="86"/>
      <c r="F455" s="26">
        <f t="shared" si="8"/>
        <v>0</v>
      </c>
    </row>
    <row r="456" spans="1:6">
      <c r="A456" s="83"/>
      <c r="B456" s="83"/>
      <c r="C456" s="87"/>
      <c r="D456" s="85"/>
      <c r="E456" s="86"/>
      <c r="F456" s="26">
        <f t="shared" si="8"/>
        <v>0</v>
      </c>
    </row>
    <row r="457" spans="1:6">
      <c r="A457" s="83"/>
      <c r="B457" s="83"/>
      <c r="C457" s="87"/>
      <c r="D457" s="85"/>
      <c r="E457" s="86"/>
      <c r="F457" s="26">
        <f t="shared" si="8"/>
        <v>0</v>
      </c>
    </row>
    <row r="458" spans="1:6">
      <c r="A458" s="83"/>
      <c r="B458" s="83"/>
      <c r="C458" s="87"/>
      <c r="D458" s="85"/>
      <c r="E458" s="86"/>
      <c r="F458" s="26">
        <f t="shared" si="8"/>
        <v>0</v>
      </c>
    </row>
    <row r="459" spans="1:6">
      <c r="A459" s="83"/>
      <c r="B459" s="83"/>
      <c r="C459" s="87"/>
      <c r="D459" s="85"/>
      <c r="E459" s="86"/>
      <c r="F459" s="26">
        <f t="shared" si="8"/>
        <v>0</v>
      </c>
    </row>
    <row r="460" spans="1:6">
      <c r="A460" s="83"/>
      <c r="B460" s="83"/>
      <c r="C460" s="87"/>
      <c r="D460" s="85"/>
      <c r="E460" s="86"/>
      <c r="F460" s="26">
        <f t="shared" si="8"/>
        <v>0</v>
      </c>
    </row>
    <row r="461" spans="1:6">
      <c r="A461" s="83"/>
      <c r="B461" s="83"/>
      <c r="C461" s="87"/>
      <c r="D461" s="85"/>
      <c r="E461" s="86"/>
      <c r="F461" s="26">
        <f t="shared" si="8"/>
        <v>0</v>
      </c>
    </row>
    <row r="462" spans="1:6">
      <c r="A462" s="83"/>
      <c r="B462" s="83"/>
      <c r="C462" s="87"/>
      <c r="D462" s="85"/>
      <c r="E462" s="86"/>
      <c r="F462" s="26">
        <f t="shared" si="8"/>
        <v>0</v>
      </c>
    </row>
    <row r="463" spans="1:6">
      <c r="A463" s="83"/>
      <c r="B463" s="83"/>
      <c r="C463" s="87"/>
      <c r="D463" s="85"/>
      <c r="E463" s="86"/>
      <c r="F463" s="26">
        <f t="shared" si="8"/>
        <v>0</v>
      </c>
    </row>
    <row r="464" spans="1:6">
      <c r="A464" s="83"/>
      <c r="B464" s="83"/>
      <c r="C464" s="87"/>
      <c r="D464" s="85"/>
      <c r="E464" s="86"/>
      <c r="F464" s="26">
        <f t="shared" si="8"/>
        <v>0</v>
      </c>
    </row>
    <row r="465" spans="1:6">
      <c r="A465" s="83"/>
      <c r="B465" s="83"/>
      <c r="C465" s="87"/>
      <c r="D465" s="85"/>
      <c r="E465" s="86"/>
      <c r="F465" s="26">
        <f t="shared" si="8"/>
        <v>0</v>
      </c>
    </row>
    <row r="466" spans="1:6">
      <c r="A466" s="83"/>
      <c r="B466" s="83"/>
      <c r="C466" s="87"/>
      <c r="D466" s="85"/>
      <c r="E466" s="86"/>
      <c r="F466" s="26">
        <f t="shared" si="8"/>
        <v>0</v>
      </c>
    </row>
    <row r="467" spans="1:6">
      <c r="A467" s="83"/>
      <c r="B467" s="83"/>
      <c r="C467" s="87"/>
      <c r="D467" s="85"/>
      <c r="E467" s="86"/>
      <c r="F467" s="26">
        <f t="shared" si="8"/>
        <v>0</v>
      </c>
    </row>
    <row r="468" spans="1:6">
      <c r="A468" s="83"/>
      <c r="B468" s="83"/>
      <c r="C468" s="87"/>
      <c r="D468" s="85"/>
      <c r="E468" s="86"/>
      <c r="F468" s="26">
        <f t="shared" si="8"/>
        <v>0</v>
      </c>
    </row>
    <row r="469" spans="1:6">
      <c r="A469" s="83"/>
      <c r="B469" s="83"/>
      <c r="C469" s="87"/>
      <c r="D469" s="85"/>
      <c r="E469" s="86"/>
      <c r="F469" s="26">
        <f t="shared" si="8"/>
        <v>0</v>
      </c>
    </row>
    <row r="470" spans="1:6">
      <c r="A470" s="83"/>
      <c r="B470" s="83"/>
      <c r="C470" s="87"/>
      <c r="D470" s="85"/>
      <c r="E470" s="86"/>
      <c r="F470" s="26">
        <f t="shared" si="8"/>
        <v>0</v>
      </c>
    </row>
    <row r="471" spans="1:6">
      <c r="A471" s="83"/>
      <c r="B471" s="83"/>
      <c r="C471" s="87"/>
      <c r="D471" s="85"/>
      <c r="E471" s="86"/>
      <c r="F471" s="26">
        <f t="shared" si="8"/>
        <v>0</v>
      </c>
    </row>
    <row r="472" spans="1:6">
      <c r="A472" s="83"/>
      <c r="B472" s="83"/>
      <c r="C472" s="87"/>
      <c r="D472" s="85"/>
      <c r="E472" s="86"/>
      <c r="F472" s="26">
        <f t="shared" si="8"/>
        <v>0</v>
      </c>
    </row>
    <row r="473" spans="1:6">
      <c r="A473" s="83"/>
      <c r="B473" s="83"/>
      <c r="C473" s="87"/>
      <c r="D473" s="85"/>
      <c r="E473" s="86"/>
      <c r="F473" s="26">
        <f t="shared" si="8"/>
        <v>0</v>
      </c>
    </row>
    <row r="474" spans="1:6">
      <c r="A474" s="83"/>
      <c r="B474" s="83"/>
      <c r="C474" s="87"/>
      <c r="D474" s="85"/>
      <c r="E474" s="86"/>
      <c r="F474" s="26">
        <f t="shared" si="8"/>
        <v>0</v>
      </c>
    </row>
    <row r="475" spans="1:6">
      <c r="A475" s="83"/>
      <c r="B475" s="83"/>
      <c r="C475" s="87"/>
      <c r="D475" s="85"/>
      <c r="E475" s="86"/>
      <c r="F475" s="26">
        <f t="shared" si="8"/>
        <v>0</v>
      </c>
    </row>
    <row r="476" spans="1:6">
      <c r="A476" s="83"/>
      <c r="B476" s="83"/>
      <c r="C476" s="87"/>
      <c r="D476" s="85"/>
      <c r="E476" s="86"/>
      <c r="F476" s="26">
        <f t="shared" si="8"/>
        <v>0</v>
      </c>
    </row>
    <row r="477" spans="1:6">
      <c r="A477" s="83"/>
      <c r="B477" s="83"/>
      <c r="C477" s="87"/>
      <c r="D477" s="85"/>
      <c r="E477" s="86"/>
      <c r="F477" s="26">
        <f t="shared" si="8"/>
        <v>0</v>
      </c>
    </row>
    <row r="478" spans="1:6">
      <c r="A478" s="83"/>
      <c r="B478" s="83"/>
      <c r="C478" s="87"/>
      <c r="D478" s="85"/>
      <c r="E478" s="86"/>
      <c r="F478" s="26">
        <f t="shared" si="8"/>
        <v>0</v>
      </c>
    </row>
    <row r="479" spans="1:6">
      <c r="A479" s="83"/>
      <c r="B479" s="83"/>
      <c r="C479" s="87"/>
      <c r="D479" s="85"/>
      <c r="E479" s="86"/>
      <c r="F479" s="26">
        <f t="shared" si="8"/>
        <v>0</v>
      </c>
    </row>
    <row r="480" spans="1:6">
      <c r="A480" s="83"/>
      <c r="B480" s="83"/>
      <c r="C480" s="87"/>
      <c r="D480" s="85"/>
      <c r="E480" s="86"/>
      <c r="F480" s="26">
        <f t="shared" si="8"/>
        <v>0</v>
      </c>
    </row>
    <row r="481" spans="1:6">
      <c r="A481" s="83"/>
      <c r="B481" s="83"/>
      <c r="C481" s="87"/>
      <c r="D481" s="85"/>
      <c r="E481" s="86"/>
      <c r="F481" s="26">
        <f t="shared" si="8"/>
        <v>0</v>
      </c>
    </row>
    <row r="482" spans="1:6">
      <c r="A482" s="83"/>
      <c r="B482" s="83"/>
      <c r="C482" s="87"/>
      <c r="D482" s="85"/>
      <c r="E482" s="86"/>
      <c r="F482" s="26">
        <f t="shared" si="8"/>
        <v>0</v>
      </c>
    </row>
    <row r="483" spans="1:6">
      <c r="A483" s="83"/>
      <c r="B483" s="83"/>
      <c r="C483" s="87"/>
      <c r="D483" s="85"/>
      <c r="E483" s="86"/>
      <c r="F483" s="26">
        <f t="shared" si="8"/>
        <v>0</v>
      </c>
    </row>
    <row r="484" spans="1:6">
      <c r="A484" s="83"/>
      <c r="B484" s="83"/>
      <c r="C484" s="87"/>
      <c r="D484" s="85"/>
      <c r="E484" s="86"/>
      <c r="F484" s="26">
        <f t="shared" si="8"/>
        <v>0</v>
      </c>
    </row>
    <row r="485" spans="1:6">
      <c r="A485" s="83"/>
      <c r="B485" s="83"/>
      <c r="C485" s="87"/>
      <c r="D485" s="85"/>
      <c r="E485" s="86"/>
      <c r="F485" s="26">
        <f t="shared" si="8"/>
        <v>0</v>
      </c>
    </row>
    <row r="486" spans="1:6">
      <c r="A486" s="83"/>
      <c r="B486" s="83"/>
      <c r="C486" s="87"/>
      <c r="D486" s="85"/>
      <c r="E486" s="86"/>
      <c r="F486" s="26">
        <f t="shared" si="8"/>
        <v>0</v>
      </c>
    </row>
    <row r="487" spans="1:6">
      <c r="A487" s="83"/>
      <c r="B487" s="83"/>
      <c r="C487" s="87"/>
      <c r="D487" s="85"/>
      <c r="E487" s="86"/>
      <c r="F487" s="26">
        <f t="shared" si="8"/>
        <v>0</v>
      </c>
    </row>
    <row r="488" spans="1:6">
      <c r="A488" s="83"/>
      <c r="B488" s="83"/>
      <c r="C488" s="87"/>
      <c r="D488" s="85"/>
      <c r="E488" s="86"/>
      <c r="F488" s="26">
        <f t="shared" si="8"/>
        <v>0</v>
      </c>
    </row>
    <row r="489" spans="1:6">
      <c r="A489" s="83"/>
      <c r="B489" s="83"/>
      <c r="C489" s="87"/>
      <c r="D489" s="85"/>
      <c r="E489" s="86"/>
      <c r="F489" s="26">
        <f t="shared" si="8"/>
        <v>0</v>
      </c>
    </row>
    <row r="490" spans="1:6">
      <c r="A490" s="83"/>
      <c r="B490" s="83"/>
      <c r="C490" s="87"/>
      <c r="D490" s="85"/>
      <c r="E490" s="86"/>
      <c r="F490" s="26">
        <f t="shared" si="8"/>
        <v>0</v>
      </c>
    </row>
    <row r="491" spans="1:6">
      <c r="A491" s="83"/>
      <c r="B491" s="83"/>
      <c r="C491" s="87"/>
      <c r="D491" s="85"/>
      <c r="E491" s="86"/>
      <c r="F491" s="26">
        <f t="shared" si="8"/>
        <v>0</v>
      </c>
    </row>
    <row r="492" spans="1:6">
      <c r="A492" s="83"/>
      <c r="B492" s="83"/>
      <c r="C492" s="87"/>
      <c r="D492" s="85"/>
      <c r="E492" s="86"/>
      <c r="F492" s="26">
        <f t="shared" si="8"/>
        <v>0</v>
      </c>
    </row>
    <row r="493" spans="1:6">
      <c r="A493" s="83"/>
      <c r="B493" s="83"/>
      <c r="C493" s="87"/>
      <c r="D493" s="85"/>
      <c r="E493" s="86"/>
      <c r="F493" s="26">
        <f t="shared" si="8"/>
        <v>0</v>
      </c>
    </row>
    <row r="494" spans="1:6">
      <c r="A494" s="83"/>
      <c r="B494" s="83"/>
      <c r="C494" s="87"/>
      <c r="D494" s="85"/>
      <c r="E494" s="86"/>
      <c r="F494" s="26">
        <f t="shared" si="8"/>
        <v>0</v>
      </c>
    </row>
    <row r="495" spans="1:6">
      <c r="A495" s="83"/>
      <c r="B495" s="83"/>
      <c r="C495" s="87"/>
      <c r="D495" s="85"/>
      <c r="E495" s="86"/>
      <c r="F495" s="26">
        <f t="shared" si="8"/>
        <v>0</v>
      </c>
    </row>
    <row r="496" spans="1:6">
      <c r="A496" s="83"/>
      <c r="B496" s="83"/>
      <c r="C496" s="87"/>
      <c r="D496" s="85"/>
      <c r="E496" s="86"/>
      <c r="F496" s="26">
        <f t="shared" si="8"/>
        <v>0</v>
      </c>
    </row>
    <row r="497" spans="1:6">
      <c r="A497" s="83"/>
      <c r="B497" s="83"/>
      <c r="C497" s="87"/>
      <c r="D497" s="85"/>
      <c r="E497" s="86"/>
      <c r="F497" s="26">
        <f t="shared" si="8"/>
        <v>0</v>
      </c>
    </row>
    <row r="498" spans="1:6">
      <c r="A498" s="83"/>
      <c r="B498" s="83"/>
      <c r="C498" s="87"/>
      <c r="D498" s="85"/>
      <c r="E498" s="86"/>
      <c r="F498" s="26">
        <f t="shared" si="8"/>
        <v>0</v>
      </c>
    </row>
    <row r="499" spans="1:6">
      <c r="A499" s="83"/>
      <c r="B499" s="83"/>
      <c r="C499" s="87"/>
      <c r="D499" s="85"/>
      <c r="E499" s="86"/>
      <c r="F499" s="26">
        <f t="shared" si="8"/>
        <v>0</v>
      </c>
    </row>
    <row r="500" spans="1:6">
      <c r="A500" s="83"/>
      <c r="B500" s="83"/>
      <c r="C500" s="87"/>
      <c r="D500" s="85"/>
      <c r="E500" s="86"/>
      <c r="F500" s="26">
        <f t="shared" si="8"/>
        <v>0</v>
      </c>
    </row>
    <row r="501" spans="1:6">
      <c r="A501" s="83"/>
      <c r="B501" s="83"/>
      <c r="C501" s="87"/>
      <c r="D501" s="85"/>
      <c r="E501" s="86"/>
      <c r="F501" s="26">
        <f t="shared" si="8"/>
        <v>0</v>
      </c>
    </row>
    <row r="502" spans="1:6">
      <c r="A502" s="83"/>
      <c r="B502" s="83"/>
      <c r="C502" s="87"/>
      <c r="D502" s="85"/>
      <c r="E502" s="86"/>
      <c r="F502" s="26">
        <f t="shared" si="8"/>
        <v>0</v>
      </c>
    </row>
    <row r="503" spans="1:6">
      <c r="A503" s="83"/>
      <c r="B503" s="83"/>
      <c r="C503" s="87"/>
      <c r="D503" s="85"/>
      <c r="E503" s="86"/>
      <c r="F503" s="26">
        <f t="shared" si="8"/>
        <v>0</v>
      </c>
    </row>
    <row r="504" spans="1:6">
      <c r="A504" s="83"/>
      <c r="B504" s="83"/>
      <c r="C504" s="87"/>
      <c r="D504" s="85"/>
      <c r="E504" s="86"/>
      <c r="F504" s="26">
        <f t="shared" si="8"/>
        <v>0</v>
      </c>
    </row>
    <row r="505" spans="1:6">
      <c r="A505" s="83"/>
      <c r="B505" s="83"/>
      <c r="C505" s="87"/>
      <c r="D505" s="85"/>
      <c r="E505" s="86"/>
      <c r="F505" s="26">
        <f t="shared" si="8"/>
        <v>0</v>
      </c>
    </row>
    <row r="506" spans="1:6">
      <c r="A506" s="83"/>
      <c r="B506" s="83"/>
      <c r="C506" s="87"/>
      <c r="D506" s="85"/>
      <c r="E506" s="86"/>
      <c r="F506" s="26">
        <f t="shared" si="8"/>
        <v>0</v>
      </c>
    </row>
    <row r="507" spans="1:6">
      <c r="A507" s="83"/>
      <c r="B507" s="83"/>
      <c r="C507" s="87"/>
      <c r="D507" s="85"/>
      <c r="E507" s="86"/>
      <c r="F507" s="26">
        <f t="shared" si="8"/>
        <v>0</v>
      </c>
    </row>
    <row r="508" spans="1:6">
      <c r="A508" s="83"/>
      <c r="B508" s="83"/>
      <c r="C508" s="87"/>
      <c r="D508" s="85"/>
      <c r="E508" s="86"/>
      <c r="F508" s="26">
        <f t="shared" si="8"/>
        <v>0</v>
      </c>
    </row>
    <row r="509" spans="1:6">
      <c r="A509" s="83"/>
      <c r="B509" s="83"/>
      <c r="C509" s="87"/>
      <c r="D509" s="85"/>
      <c r="E509" s="86"/>
      <c r="F509" s="26">
        <f t="shared" si="8"/>
        <v>0</v>
      </c>
    </row>
    <row r="510" spans="1:6">
      <c r="A510" s="83"/>
      <c r="B510" s="83"/>
      <c r="C510" s="87"/>
      <c r="D510" s="85"/>
      <c r="E510" s="86"/>
      <c r="F510" s="26">
        <f t="shared" si="8"/>
        <v>0</v>
      </c>
    </row>
    <row r="511" spans="1:6">
      <c r="A511" s="83"/>
      <c r="B511" s="83"/>
      <c r="C511" s="87"/>
      <c r="D511" s="85"/>
      <c r="E511" s="86"/>
      <c r="F511" s="26">
        <f t="shared" si="8"/>
        <v>0</v>
      </c>
    </row>
    <row r="512" spans="1:6">
      <c r="A512" s="83"/>
      <c r="B512" s="83"/>
      <c r="C512" s="87"/>
      <c r="D512" s="85"/>
      <c r="E512" s="86"/>
      <c r="F512" s="26">
        <f t="shared" si="8"/>
        <v>0</v>
      </c>
    </row>
    <row r="513" spans="1:6">
      <c r="A513" s="83"/>
      <c r="B513" s="83"/>
      <c r="C513" s="87"/>
      <c r="D513" s="85"/>
      <c r="E513" s="86"/>
      <c r="F513" s="26">
        <f t="shared" si="8"/>
        <v>0</v>
      </c>
    </row>
    <row r="514" spans="1:6">
      <c r="A514" s="83"/>
      <c r="B514" s="83"/>
      <c r="C514" s="87"/>
      <c r="D514" s="85"/>
      <c r="E514" s="86"/>
      <c r="F514" s="26">
        <f t="shared" ref="F514:F577" si="9">IF(E514=0,0,E514/D514)</f>
        <v>0</v>
      </c>
    </row>
    <row r="515" spans="1:6">
      <c r="A515" s="83"/>
      <c r="B515" s="83"/>
      <c r="C515" s="87"/>
      <c r="D515" s="85"/>
      <c r="E515" s="86"/>
      <c r="F515" s="26">
        <f t="shared" si="9"/>
        <v>0</v>
      </c>
    </row>
    <row r="516" spans="1:6">
      <c r="A516" s="83"/>
      <c r="B516" s="83"/>
      <c r="C516" s="87"/>
      <c r="D516" s="85"/>
      <c r="E516" s="86"/>
      <c r="F516" s="26">
        <f t="shared" si="9"/>
        <v>0</v>
      </c>
    </row>
    <row r="517" spans="1:6">
      <c r="A517" s="83"/>
      <c r="B517" s="83"/>
      <c r="C517" s="87"/>
      <c r="D517" s="85"/>
      <c r="E517" s="86"/>
      <c r="F517" s="26">
        <f t="shared" si="9"/>
        <v>0</v>
      </c>
    </row>
    <row r="518" spans="1:6">
      <c r="A518" s="83"/>
      <c r="B518" s="83"/>
      <c r="C518" s="87"/>
      <c r="D518" s="85"/>
      <c r="E518" s="86"/>
      <c r="F518" s="26">
        <f t="shared" si="9"/>
        <v>0</v>
      </c>
    </row>
    <row r="519" spans="1:6">
      <c r="A519" s="83"/>
      <c r="B519" s="83"/>
      <c r="C519" s="87"/>
      <c r="D519" s="85"/>
      <c r="E519" s="86"/>
      <c r="F519" s="26">
        <f t="shared" si="9"/>
        <v>0</v>
      </c>
    </row>
    <row r="520" spans="1:6">
      <c r="A520" s="83"/>
      <c r="B520" s="83"/>
      <c r="C520" s="87"/>
      <c r="D520" s="85"/>
      <c r="E520" s="86"/>
      <c r="F520" s="26">
        <f t="shared" si="9"/>
        <v>0</v>
      </c>
    </row>
    <row r="521" spans="1:6">
      <c r="A521" s="83"/>
      <c r="B521" s="83"/>
      <c r="C521" s="87"/>
      <c r="D521" s="85"/>
      <c r="E521" s="86"/>
      <c r="F521" s="26">
        <f t="shared" si="9"/>
        <v>0</v>
      </c>
    </row>
    <row r="522" spans="1:6">
      <c r="A522" s="83"/>
      <c r="B522" s="83"/>
      <c r="C522" s="87"/>
      <c r="D522" s="85"/>
      <c r="E522" s="86"/>
      <c r="F522" s="26">
        <f t="shared" si="9"/>
        <v>0</v>
      </c>
    </row>
    <row r="523" spans="1:6">
      <c r="A523" s="83"/>
      <c r="B523" s="83"/>
      <c r="C523" s="87"/>
      <c r="D523" s="85"/>
      <c r="E523" s="86"/>
      <c r="F523" s="26">
        <f t="shared" si="9"/>
        <v>0</v>
      </c>
    </row>
    <row r="524" spans="1:6">
      <c r="A524" s="83"/>
      <c r="B524" s="83"/>
      <c r="C524" s="87"/>
      <c r="D524" s="85"/>
      <c r="E524" s="86"/>
      <c r="F524" s="26">
        <f t="shared" si="9"/>
        <v>0</v>
      </c>
    </row>
    <row r="525" spans="1:6">
      <c r="A525" s="83"/>
      <c r="B525" s="83"/>
      <c r="C525" s="87"/>
      <c r="D525" s="85"/>
      <c r="E525" s="86"/>
      <c r="F525" s="26">
        <f t="shared" si="9"/>
        <v>0</v>
      </c>
    </row>
    <row r="526" spans="1:6">
      <c r="A526" s="83"/>
      <c r="B526" s="83"/>
      <c r="C526" s="87"/>
      <c r="D526" s="85"/>
      <c r="E526" s="86"/>
      <c r="F526" s="26">
        <f t="shared" si="9"/>
        <v>0</v>
      </c>
    </row>
    <row r="527" spans="1:6">
      <c r="A527" s="83"/>
      <c r="B527" s="83"/>
      <c r="C527" s="87"/>
      <c r="D527" s="85"/>
      <c r="E527" s="86"/>
      <c r="F527" s="26">
        <f t="shared" si="9"/>
        <v>0</v>
      </c>
    </row>
    <row r="528" spans="1:6">
      <c r="A528" s="83"/>
      <c r="B528" s="83"/>
      <c r="C528" s="87"/>
      <c r="D528" s="85"/>
      <c r="E528" s="86"/>
      <c r="F528" s="26">
        <f t="shared" si="9"/>
        <v>0</v>
      </c>
    </row>
    <row r="529" spans="1:6">
      <c r="A529" s="83"/>
      <c r="B529" s="83"/>
      <c r="C529" s="87"/>
      <c r="D529" s="85"/>
      <c r="E529" s="86"/>
      <c r="F529" s="26">
        <f t="shared" si="9"/>
        <v>0</v>
      </c>
    </row>
    <row r="530" spans="1:6">
      <c r="A530" s="83"/>
      <c r="B530" s="83"/>
      <c r="C530" s="87"/>
      <c r="D530" s="85"/>
      <c r="E530" s="86"/>
      <c r="F530" s="26">
        <f t="shared" si="9"/>
        <v>0</v>
      </c>
    </row>
    <row r="531" spans="1:6">
      <c r="A531" s="83"/>
      <c r="B531" s="83"/>
      <c r="C531" s="87"/>
      <c r="D531" s="85"/>
      <c r="E531" s="86"/>
      <c r="F531" s="26">
        <f t="shared" si="9"/>
        <v>0</v>
      </c>
    </row>
    <row r="532" spans="1:6">
      <c r="A532" s="83"/>
      <c r="B532" s="83"/>
      <c r="C532" s="87"/>
      <c r="D532" s="85"/>
      <c r="E532" s="86"/>
      <c r="F532" s="26">
        <f t="shared" si="9"/>
        <v>0</v>
      </c>
    </row>
    <row r="533" spans="1:6">
      <c r="A533" s="83"/>
      <c r="B533" s="83"/>
      <c r="C533" s="87"/>
      <c r="D533" s="85"/>
      <c r="E533" s="86"/>
      <c r="F533" s="26">
        <f t="shared" si="9"/>
        <v>0</v>
      </c>
    </row>
    <row r="534" spans="1:6">
      <c r="A534" s="83"/>
      <c r="B534" s="83"/>
      <c r="C534" s="87"/>
      <c r="D534" s="85"/>
      <c r="E534" s="86"/>
      <c r="F534" s="26">
        <f t="shared" si="9"/>
        <v>0</v>
      </c>
    </row>
    <row r="535" spans="1:6">
      <c r="A535" s="83"/>
      <c r="B535" s="83"/>
      <c r="C535" s="87"/>
      <c r="D535" s="85"/>
      <c r="E535" s="86"/>
      <c r="F535" s="26">
        <f t="shared" si="9"/>
        <v>0</v>
      </c>
    </row>
    <row r="536" spans="1:6">
      <c r="A536" s="83"/>
      <c r="B536" s="83"/>
      <c r="C536" s="87"/>
      <c r="D536" s="85"/>
      <c r="E536" s="86"/>
      <c r="F536" s="26">
        <f t="shared" si="9"/>
        <v>0</v>
      </c>
    </row>
    <row r="537" spans="1:6">
      <c r="A537" s="83"/>
      <c r="B537" s="83"/>
      <c r="C537" s="87"/>
      <c r="D537" s="85"/>
      <c r="E537" s="86"/>
      <c r="F537" s="26">
        <f t="shared" si="9"/>
        <v>0</v>
      </c>
    </row>
    <row r="538" spans="1:6">
      <c r="A538" s="83"/>
      <c r="B538" s="83"/>
      <c r="C538" s="87"/>
      <c r="D538" s="85"/>
      <c r="E538" s="86"/>
      <c r="F538" s="26">
        <f t="shared" si="9"/>
        <v>0</v>
      </c>
    </row>
    <row r="539" spans="1:6">
      <c r="A539" s="83"/>
      <c r="B539" s="83"/>
      <c r="C539" s="87"/>
      <c r="D539" s="85"/>
      <c r="E539" s="86"/>
      <c r="F539" s="26">
        <f t="shared" si="9"/>
        <v>0</v>
      </c>
    </row>
    <row r="540" spans="1:6">
      <c r="A540" s="83"/>
      <c r="B540" s="83"/>
      <c r="C540" s="87"/>
      <c r="D540" s="85"/>
      <c r="E540" s="86"/>
      <c r="F540" s="26">
        <f t="shared" si="9"/>
        <v>0</v>
      </c>
    </row>
    <row r="541" spans="1:6">
      <c r="A541" s="83"/>
      <c r="B541" s="83"/>
      <c r="C541" s="87"/>
      <c r="D541" s="85"/>
      <c r="E541" s="86"/>
      <c r="F541" s="26">
        <f t="shared" si="9"/>
        <v>0</v>
      </c>
    </row>
    <row r="542" spans="1:6">
      <c r="A542" s="83"/>
      <c r="B542" s="83"/>
      <c r="C542" s="87"/>
      <c r="D542" s="85"/>
      <c r="E542" s="86"/>
      <c r="F542" s="26">
        <f t="shared" si="9"/>
        <v>0</v>
      </c>
    </row>
    <row r="543" spans="1:6">
      <c r="A543" s="83"/>
      <c r="B543" s="83"/>
      <c r="C543" s="87"/>
      <c r="D543" s="85"/>
      <c r="E543" s="86"/>
      <c r="F543" s="26">
        <f t="shared" si="9"/>
        <v>0</v>
      </c>
    </row>
    <row r="544" spans="1:6">
      <c r="A544" s="83"/>
      <c r="B544" s="83"/>
      <c r="C544" s="87"/>
      <c r="D544" s="85"/>
      <c r="E544" s="86"/>
      <c r="F544" s="26">
        <f t="shared" si="9"/>
        <v>0</v>
      </c>
    </row>
    <row r="545" spans="1:6">
      <c r="A545" s="83"/>
      <c r="B545" s="83"/>
      <c r="C545" s="87"/>
      <c r="D545" s="85"/>
      <c r="E545" s="86"/>
      <c r="F545" s="26">
        <f t="shared" si="9"/>
        <v>0</v>
      </c>
    </row>
    <row r="546" spans="1:6">
      <c r="A546" s="83"/>
      <c r="B546" s="83"/>
      <c r="C546" s="87"/>
      <c r="D546" s="85"/>
      <c r="E546" s="86"/>
      <c r="F546" s="26">
        <f t="shared" si="9"/>
        <v>0</v>
      </c>
    </row>
    <row r="547" spans="1:6">
      <c r="A547" s="83"/>
      <c r="B547" s="83"/>
      <c r="C547" s="87"/>
      <c r="D547" s="85"/>
      <c r="E547" s="86"/>
      <c r="F547" s="26">
        <f t="shared" si="9"/>
        <v>0</v>
      </c>
    </row>
    <row r="548" spans="1:6">
      <c r="A548" s="83"/>
      <c r="B548" s="83"/>
      <c r="C548" s="87"/>
      <c r="D548" s="85"/>
      <c r="E548" s="86"/>
      <c r="F548" s="26">
        <f t="shared" si="9"/>
        <v>0</v>
      </c>
    </row>
    <row r="549" spans="1:6">
      <c r="A549" s="83"/>
      <c r="B549" s="83"/>
      <c r="C549" s="87"/>
      <c r="D549" s="85"/>
      <c r="E549" s="86"/>
      <c r="F549" s="26">
        <f t="shared" si="9"/>
        <v>0</v>
      </c>
    </row>
    <row r="550" spans="1:6">
      <c r="A550" s="83"/>
      <c r="B550" s="83"/>
      <c r="C550" s="87"/>
      <c r="D550" s="85"/>
      <c r="E550" s="86"/>
      <c r="F550" s="26">
        <f t="shared" si="9"/>
        <v>0</v>
      </c>
    </row>
    <row r="551" spans="1:6">
      <c r="A551" s="83"/>
      <c r="B551" s="83"/>
      <c r="C551" s="87"/>
      <c r="D551" s="85"/>
      <c r="E551" s="86"/>
      <c r="F551" s="26">
        <f t="shared" si="9"/>
        <v>0</v>
      </c>
    </row>
    <row r="552" spans="1:6">
      <c r="A552" s="83"/>
      <c r="B552" s="83"/>
      <c r="C552" s="87"/>
      <c r="D552" s="85"/>
      <c r="E552" s="86"/>
      <c r="F552" s="26">
        <f t="shared" si="9"/>
        <v>0</v>
      </c>
    </row>
    <row r="553" spans="1:6">
      <c r="A553" s="83"/>
      <c r="B553" s="83"/>
      <c r="C553" s="87"/>
      <c r="D553" s="85"/>
      <c r="E553" s="86"/>
      <c r="F553" s="26">
        <f t="shared" si="9"/>
        <v>0</v>
      </c>
    </row>
    <row r="554" spans="1:6">
      <c r="A554" s="83"/>
      <c r="B554" s="83"/>
      <c r="C554" s="87"/>
      <c r="D554" s="85"/>
      <c r="E554" s="86"/>
      <c r="F554" s="26">
        <f t="shared" si="9"/>
        <v>0</v>
      </c>
    </row>
    <row r="555" spans="1:6">
      <c r="A555" s="83"/>
      <c r="B555" s="83"/>
      <c r="C555" s="87"/>
      <c r="D555" s="85"/>
      <c r="E555" s="86"/>
      <c r="F555" s="26">
        <f t="shared" si="9"/>
        <v>0</v>
      </c>
    </row>
    <row r="556" spans="1:6">
      <c r="A556" s="83"/>
      <c r="B556" s="83"/>
      <c r="C556" s="87"/>
      <c r="D556" s="85"/>
      <c r="E556" s="86"/>
      <c r="F556" s="26">
        <f t="shared" si="9"/>
        <v>0</v>
      </c>
    </row>
    <row r="557" spans="1:6">
      <c r="A557" s="83"/>
      <c r="B557" s="83"/>
      <c r="C557" s="87"/>
      <c r="D557" s="85"/>
      <c r="E557" s="86"/>
      <c r="F557" s="26">
        <f t="shared" si="9"/>
        <v>0</v>
      </c>
    </row>
    <row r="558" spans="1:6">
      <c r="A558" s="83"/>
      <c r="B558" s="83"/>
      <c r="C558" s="87"/>
      <c r="D558" s="85"/>
      <c r="E558" s="86"/>
      <c r="F558" s="26">
        <f t="shared" si="9"/>
        <v>0</v>
      </c>
    </row>
    <row r="559" spans="1:6">
      <c r="A559" s="83"/>
      <c r="B559" s="83"/>
      <c r="C559" s="87"/>
      <c r="D559" s="85"/>
      <c r="E559" s="86"/>
      <c r="F559" s="26">
        <f t="shared" si="9"/>
        <v>0</v>
      </c>
    </row>
    <row r="560" spans="1:6">
      <c r="A560" s="83"/>
      <c r="B560" s="83"/>
      <c r="C560" s="87"/>
      <c r="D560" s="85"/>
      <c r="E560" s="86"/>
      <c r="F560" s="26">
        <f t="shared" si="9"/>
        <v>0</v>
      </c>
    </row>
    <row r="561" spans="1:6">
      <c r="A561" s="83"/>
      <c r="B561" s="83"/>
      <c r="C561" s="87"/>
      <c r="D561" s="85"/>
      <c r="E561" s="86"/>
      <c r="F561" s="26">
        <f t="shared" si="9"/>
        <v>0</v>
      </c>
    </row>
    <row r="562" spans="1:6">
      <c r="A562" s="83"/>
      <c r="B562" s="83"/>
      <c r="C562" s="87"/>
      <c r="D562" s="85"/>
      <c r="E562" s="86"/>
      <c r="F562" s="26">
        <f t="shared" si="9"/>
        <v>0</v>
      </c>
    </row>
    <row r="563" spans="1:6">
      <c r="A563" s="83"/>
      <c r="B563" s="83"/>
      <c r="C563" s="87"/>
      <c r="D563" s="85"/>
      <c r="E563" s="86"/>
      <c r="F563" s="26">
        <f t="shared" si="9"/>
        <v>0</v>
      </c>
    </row>
    <row r="564" spans="1:6">
      <c r="A564" s="83"/>
      <c r="B564" s="83"/>
      <c r="C564" s="87"/>
      <c r="D564" s="85"/>
      <c r="E564" s="86"/>
      <c r="F564" s="26">
        <f t="shared" si="9"/>
        <v>0</v>
      </c>
    </row>
    <row r="565" spans="1:6">
      <c r="A565" s="83"/>
      <c r="B565" s="83"/>
      <c r="C565" s="87"/>
      <c r="D565" s="85"/>
      <c r="E565" s="86"/>
      <c r="F565" s="26">
        <f t="shared" si="9"/>
        <v>0</v>
      </c>
    </row>
    <row r="566" spans="1:6">
      <c r="A566" s="83"/>
      <c r="B566" s="83"/>
      <c r="C566" s="87"/>
      <c r="D566" s="85"/>
      <c r="E566" s="86"/>
      <c r="F566" s="26">
        <f t="shared" si="9"/>
        <v>0</v>
      </c>
    </row>
    <row r="567" spans="1:6">
      <c r="A567" s="83"/>
      <c r="B567" s="83"/>
      <c r="C567" s="87"/>
      <c r="D567" s="85"/>
      <c r="E567" s="86"/>
      <c r="F567" s="26">
        <f t="shared" si="9"/>
        <v>0</v>
      </c>
    </row>
    <row r="568" spans="1:6">
      <c r="A568" s="83"/>
      <c r="B568" s="83"/>
      <c r="C568" s="87"/>
      <c r="D568" s="85"/>
      <c r="E568" s="86"/>
      <c r="F568" s="26">
        <f t="shared" si="9"/>
        <v>0</v>
      </c>
    </row>
    <row r="569" spans="1:6">
      <c r="A569" s="83"/>
      <c r="B569" s="83"/>
      <c r="C569" s="87"/>
      <c r="D569" s="85"/>
      <c r="E569" s="86"/>
      <c r="F569" s="26">
        <f t="shared" si="9"/>
        <v>0</v>
      </c>
    </row>
    <row r="570" spans="1:6">
      <c r="A570" s="83"/>
      <c r="B570" s="83"/>
      <c r="C570" s="87"/>
      <c r="D570" s="85"/>
      <c r="E570" s="86"/>
      <c r="F570" s="26">
        <f t="shared" si="9"/>
        <v>0</v>
      </c>
    </row>
    <row r="571" spans="1:6">
      <c r="A571" s="83"/>
      <c r="B571" s="83"/>
      <c r="C571" s="87"/>
      <c r="D571" s="85"/>
      <c r="E571" s="86"/>
      <c r="F571" s="26">
        <f t="shared" si="9"/>
        <v>0</v>
      </c>
    </row>
    <row r="572" spans="1:6">
      <c r="A572" s="83"/>
      <c r="B572" s="83"/>
      <c r="C572" s="87"/>
      <c r="D572" s="85"/>
      <c r="E572" s="86"/>
      <c r="F572" s="26">
        <f t="shared" si="9"/>
        <v>0</v>
      </c>
    </row>
    <row r="573" spans="1:6">
      <c r="A573" s="83"/>
      <c r="B573" s="83"/>
      <c r="C573" s="87"/>
      <c r="D573" s="85"/>
      <c r="E573" s="86"/>
      <c r="F573" s="26">
        <f t="shared" si="9"/>
        <v>0</v>
      </c>
    </row>
    <row r="574" spans="1:6">
      <c r="A574" s="83"/>
      <c r="B574" s="83"/>
      <c r="C574" s="87"/>
      <c r="D574" s="85"/>
      <c r="E574" s="86"/>
      <c r="F574" s="26">
        <f t="shared" si="9"/>
        <v>0</v>
      </c>
    </row>
    <row r="575" spans="1:6">
      <c r="A575" s="83"/>
      <c r="B575" s="83"/>
      <c r="C575" s="87"/>
      <c r="D575" s="85"/>
      <c r="E575" s="86"/>
      <c r="F575" s="26">
        <f t="shared" si="9"/>
        <v>0</v>
      </c>
    </row>
    <row r="576" spans="1:6">
      <c r="A576" s="83"/>
      <c r="B576" s="83"/>
      <c r="C576" s="87"/>
      <c r="D576" s="85"/>
      <c r="E576" s="86"/>
      <c r="F576" s="26">
        <f t="shared" si="9"/>
        <v>0</v>
      </c>
    </row>
    <row r="577" spans="1:6">
      <c r="A577" s="83"/>
      <c r="B577" s="83"/>
      <c r="C577" s="87"/>
      <c r="D577" s="85"/>
      <c r="E577" s="86"/>
      <c r="F577" s="26">
        <f t="shared" si="9"/>
        <v>0</v>
      </c>
    </row>
    <row r="578" spans="1:6">
      <c r="A578" s="83"/>
      <c r="B578" s="83"/>
      <c r="C578" s="87"/>
      <c r="D578" s="85"/>
      <c r="E578" s="86"/>
      <c r="F578" s="26">
        <f t="shared" ref="F578:F641" si="10">IF(E578=0,0,E578/D578)</f>
        <v>0</v>
      </c>
    </row>
    <row r="579" spans="1:6">
      <c r="A579" s="83"/>
      <c r="B579" s="83"/>
      <c r="C579" s="87"/>
      <c r="D579" s="85"/>
      <c r="E579" s="86"/>
      <c r="F579" s="26">
        <f t="shared" si="10"/>
        <v>0</v>
      </c>
    </row>
    <row r="580" spans="1:6">
      <c r="A580" s="83"/>
      <c r="B580" s="83"/>
      <c r="C580" s="87"/>
      <c r="D580" s="85"/>
      <c r="E580" s="86"/>
      <c r="F580" s="26">
        <f t="shared" si="10"/>
        <v>0</v>
      </c>
    </row>
    <row r="581" spans="1:6">
      <c r="A581" s="83"/>
      <c r="B581" s="83"/>
      <c r="C581" s="87"/>
      <c r="D581" s="85"/>
      <c r="E581" s="86"/>
      <c r="F581" s="26">
        <f t="shared" si="10"/>
        <v>0</v>
      </c>
    </row>
    <row r="582" spans="1:6">
      <c r="A582" s="83"/>
      <c r="B582" s="83"/>
      <c r="C582" s="87"/>
      <c r="D582" s="85"/>
      <c r="E582" s="86"/>
      <c r="F582" s="26">
        <f t="shared" si="10"/>
        <v>0</v>
      </c>
    </row>
    <row r="583" spans="1:6">
      <c r="A583" s="83"/>
      <c r="B583" s="83"/>
      <c r="C583" s="87"/>
      <c r="D583" s="85"/>
      <c r="E583" s="86"/>
      <c r="F583" s="26">
        <f t="shared" si="10"/>
        <v>0</v>
      </c>
    </row>
    <row r="584" spans="1:6">
      <c r="A584" s="83"/>
      <c r="B584" s="83"/>
      <c r="C584" s="87"/>
      <c r="D584" s="85"/>
      <c r="E584" s="86"/>
      <c r="F584" s="26">
        <f t="shared" si="10"/>
        <v>0</v>
      </c>
    </row>
    <row r="585" spans="1:6">
      <c r="A585" s="83"/>
      <c r="B585" s="83"/>
      <c r="C585" s="87"/>
      <c r="D585" s="85"/>
      <c r="E585" s="86"/>
      <c r="F585" s="26">
        <f t="shared" si="10"/>
        <v>0</v>
      </c>
    </row>
    <row r="586" spans="1:6">
      <c r="A586" s="83"/>
      <c r="B586" s="83"/>
      <c r="C586" s="87"/>
      <c r="D586" s="85"/>
      <c r="E586" s="86"/>
      <c r="F586" s="26">
        <f t="shared" si="10"/>
        <v>0</v>
      </c>
    </row>
    <row r="587" spans="1:6">
      <c r="A587" s="83"/>
      <c r="B587" s="83"/>
      <c r="C587" s="87"/>
      <c r="D587" s="85"/>
      <c r="E587" s="86"/>
      <c r="F587" s="26">
        <f t="shared" si="10"/>
        <v>0</v>
      </c>
    </row>
    <row r="588" spans="1:6">
      <c r="A588" s="83"/>
      <c r="B588" s="83"/>
      <c r="C588" s="87"/>
      <c r="D588" s="85"/>
      <c r="E588" s="86"/>
      <c r="F588" s="26">
        <f t="shared" si="10"/>
        <v>0</v>
      </c>
    </row>
    <row r="589" spans="1:6">
      <c r="A589" s="83"/>
      <c r="B589" s="83"/>
      <c r="C589" s="87"/>
      <c r="D589" s="85"/>
      <c r="E589" s="86"/>
      <c r="F589" s="26">
        <f t="shared" si="10"/>
        <v>0</v>
      </c>
    </row>
    <row r="590" spans="1:6">
      <c r="A590" s="83"/>
      <c r="B590" s="83"/>
      <c r="C590" s="87"/>
      <c r="D590" s="85"/>
      <c r="E590" s="86"/>
      <c r="F590" s="26">
        <f t="shared" si="10"/>
        <v>0</v>
      </c>
    </row>
    <row r="591" spans="1:6">
      <c r="A591" s="83"/>
      <c r="B591" s="83"/>
      <c r="C591" s="87"/>
      <c r="D591" s="85"/>
      <c r="E591" s="86"/>
      <c r="F591" s="26">
        <f t="shared" si="10"/>
        <v>0</v>
      </c>
    </row>
    <row r="592" spans="1:6">
      <c r="A592" s="83"/>
      <c r="B592" s="83"/>
      <c r="C592" s="87"/>
      <c r="D592" s="85"/>
      <c r="E592" s="86"/>
      <c r="F592" s="26">
        <f t="shared" si="10"/>
        <v>0</v>
      </c>
    </row>
    <row r="593" spans="1:6">
      <c r="A593" s="83"/>
      <c r="B593" s="83"/>
      <c r="C593" s="87"/>
      <c r="D593" s="85"/>
      <c r="E593" s="86"/>
      <c r="F593" s="26">
        <f t="shared" si="10"/>
        <v>0</v>
      </c>
    </row>
    <row r="594" spans="1:6">
      <c r="A594" s="83"/>
      <c r="B594" s="83"/>
      <c r="C594" s="87"/>
      <c r="D594" s="85"/>
      <c r="E594" s="86"/>
      <c r="F594" s="26">
        <f t="shared" si="10"/>
        <v>0</v>
      </c>
    </row>
    <row r="595" spans="1:6">
      <c r="A595" s="83"/>
      <c r="B595" s="83"/>
      <c r="C595" s="87"/>
      <c r="D595" s="85"/>
      <c r="E595" s="86"/>
      <c r="F595" s="26">
        <f t="shared" si="10"/>
        <v>0</v>
      </c>
    </row>
    <row r="596" spans="1:6">
      <c r="A596" s="83"/>
      <c r="B596" s="83"/>
      <c r="C596" s="87"/>
      <c r="D596" s="85"/>
      <c r="E596" s="86"/>
      <c r="F596" s="26">
        <f t="shared" si="10"/>
        <v>0</v>
      </c>
    </row>
    <row r="597" spans="1:6">
      <c r="A597" s="83"/>
      <c r="B597" s="83"/>
      <c r="C597" s="87"/>
      <c r="D597" s="85"/>
      <c r="E597" s="86"/>
      <c r="F597" s="26">
        <f t="shared" si="10"/>
        <v>0</v>
      </c>
    </row>
    <row r="598" spans="1:6">
      <c r="A598" s="83"/>
      <c r="B598" s="83"/>
      <c r="C598" s="87"/>
      <c r="D598" s="85"/>
      <c r="E598" s="86"/>
      <c r="F598" s="26">
        <f t="shared" si="10"/>
        <v>0</v>
      </c>
    </row>
    <row r="599" spans="1:6">
      <c r="A599" s="83"/>
      <c r="B599" s="83"/>
      <c r="C599" s="87"/>
      <c r="D599" s="85"/>
      <c r="E599" s="86"/>
      <c r="F599" s="26">
        <f t="shared" si="10"/>
        <v>0</v>
      </c>
    </row>
    <row r="600" spans="1:6">
      <c r="A600" s="83"/>
      <c r="B600" s="83"/>
      <c r="C600" s="87"/>
      <c r="D600" s="85"/>
      <c r="E600" s="86"/>
      <c r="F600" s="26">
        <f t="shared" si="10"/>
        <v>0</v>
      </c>
    </row>
    <row r="601" spans="1:6">
      <c r="A601" s="83"/>
      <c r="B601" s="83"/>
      <c r="C601" s="87"/>
      <c r="D601" s="85"/>
      <c r="E601" s="86"/>
      <c r="F601" s="26">
        <f t="shared" si="10"/>
        <v>0</v>
      </c>
    </row>
    <row r="602" spans="1:6">
      <c r="A602" s="83"/>
      <c r="B602" s="83"/>
      <c r="C602" s="87"/>
      <c r="D602" s="85"/>
      <c r="E602" s="86"/>
      <c r="F602" s="26">
        <f t="shared" si="10"/>
        <v>0</v>
      </c>
    </row>
    <row r="603" spans="1:6">
      <c r="A603" s="83"/>
      <c r="B603" s="83"/>
      <c r="C603" s="87"/>
      <c r="D603" s="85"/>
      <c r="E603" s="86"/>
      <c r="F603" s="26">
        <f t="shared" si="10"/>
        <v>0</v>
      </c>
    </row>
    <row r="604" spans="1:6">
      <c r="A604" s="83"/>
      <c r="B604" s="83"/>
      <c r="C604" s="87"/>
      <c r="D604" s="85"/>
      <c r="E604" s="86"/>
      <c r="F604" s="26">
        <f t="shared" si="10"/>
        <v>0</v>
      </c>
    </row>
    <row r="605" spans="1:6">
      <c r="A605" s="83"/>
      <c r="B605" s="83"/>
      <c r="C605" s="87"/>
      <c r="D605" s="85"/>
      <c r="E605" s="86"/>
      <c r="F605" s="26">
        <f t="shared" si="10"/>
        <v>0</v>
      </c>
    </row>
    <row r="606" spans="1:6">
      <c r="A606" s="83"/>
      <c r="B606" s="83"/>
      <c r="C606" s="87"/>
      <c r="D606" s="85"/>
      <c r="E606" s="86"/>
      <c r="F606" s="26">
        <f t="shared" si="10"/>
        <v>0</v>
      </c>
    </row>
    <row r="607" spans="1:6">
      <c r="A607" s="83"/>
      <c r="B607" s="83"/>
      <c r="C607" s="87"/>
      <c r="D607" s="85"/>
      <c r="E607" s="86"/>
      <c r="F607" s="26">
        <f t="shared" si="10"/>
        <v>0</v>
      </c>
    </row>
    <row r="608" spans="1:6">
      <c r="A608" s="83"/>
      <c r="B608" s="83"/>
      <c r="C608" s="87"/>
      <c r="D608" s="85"/>
      <c r="E608" s="86"/>
      <c r="F608" s="26">
        <f t="shared" si="10"/>
        <v>0</v>
      </c>
    </row>
    <row r="609" spans="1:6">
      <c r="A609" s="83"/>
      <c r="B609" s="83"/>
      <c r="C609" s="87"/>
      <c r="D609" s="85"/>
      <c r="E609" s="86"/>
      <c r="F609" s="26">
        <f t="shared" si="10"/>
        <v>0</v>
      </c>
    </row>
    <row r="610" spans="1:6">
      <c r="A610" s="83"/>
      <c r="B610" s="83"/>
      <c r="C610" s="87"/>
      <c r="D610" s="85"/>
      <c r="E610" s="86"/>
      <c r="F610" s="26">
        <f t="shared" si="10"/>
        <v>0</v>
      </c>
    </row>
    <row r="611" spans="1:6">
      <c r="A611" s="83"/>
      <c r="B611" s="83"/>
      <c r="C611" s="87"/>
      <c r="D611" s="85"/>
      <c r="E611" s="86"/>
      <c r="F611" s="26">
        <f t="shared" si="10"/>
        <v>0</v>
      </c>
    </row>
    <row r="612" spans="1:6">
      <c r="A612" s="83"/>
      <c r="B612" s="83"/>
      <c r="C612" s="87"/>
      <c r="D612" s="85"/>
      <c r="E612" s="86"/>
      <c r="F612" s="26">
        <f t="shared" si="10"/>
        <v>0</v>
      </c>
    </row>
    <row r="613" spans="1:6">
      <c r="A613" s="83"/>
      <c r="B613" s="83"/>
      <c r="C613" s="87"/>
      <c r="D613" s="85"/>
      <c r="E613" s="86"/>
      <c r="F613" s="26">
        <f t="shared" si="10"/>
        <v>0</v>
      </c>
    </row>
    <row r="614" spans="1:6">
      <c r="A614" s="83"/>
      <c r="B614" s="83"/>
      <c r="C614" s="87"/>
      <c r="D614" s="85"/>
      <c r="E614" s="86"/>
      <c r="F614" s="26">
        <f t="shared" si="10"/>
        <v>0</v>
      </c>
    </row>
    <row r="615" spans="1:6">
      <c r="A615" s="83"/>
      <c r="B615" s="83"/>
      <c r="C615" s="87"/>
      <c r="D615" s="85"/>
      <c r="E615" s="86"/>
      <c r="F615" s="26">
        <f t="shared" si="10"/>
        <v>0</v>
      </c>
    </row>
    <row r="616" spans="1:6">
      <c r="A616" s="83"/>
      <c r="B616" s="83"/>
      <c r="C616" s="87"/>
      <c r="D616" s="85"/>
      <c r="E616" s="86"/>
      <c r="F616" s="26">
        <f t="shared" si="10"/>
        <v>0</v>
      </c>
    </row>
    <row r="617" spans="1:6">
      <c r="A617" s="83"/>
      <c r="B617" s="83"/>
      <c r="C617" s="87"/>
      <c r="D617" s="85"/>
      <c r="E617" s="86"/>
      <c r="F617" s="26">
        <f t="shared" si="10"/>
        <v>0</v>
      </c>
    </row>
    <row r="618" spans="1:6">
      <c r="A618" s="83"/>
      <c r="B618" s="83"/>
      <c r="C618" s="87"/>
      <c r="D618" s="85"/>
      <c r="E618" s="86"/>
      <c r="F618" s="26">
        <f t="shared" si="10"/>
        <v>0</v>
      </c>
    </row>
    <row r="619" spans="1:6">
      <c r="A619" s="83"/>
      <c r="B619" s="83"/>
      <c r="C619" s="87"/>
      <c r="D619" s="85"/>
      <c r="E619" s="86"/>
      <c r="F619" s="26">
        <f t="shared" si="10"/>
        <v>0</v>
      </c>
    </row>
    <row r="620" spans="1:6">
      <c r="A620" s="83"/>
      <c r="B620" s="83"/>
      <c r="C620" s="87"/>
      <c r="D620" s="85"/>
      <c r="E620" s="86"/>
      <c r="F620" s="26">
        <f t="shared" si="10"/>
        <v>0</v>
      </c>
    </row>
    <row r="621" spans="1:6">
      <c r="A621" s="83"/>
      <c r="B621" s="83"/>
      <c r="C621" s="87"/>
      <c r="D621" s="85"/>
      <c r="E621" s="86"/>
      <c r="F621" s="26">
        <f t="shared" si="10"/>
        <v>0</v>
      </c>
    </row>
    <row r="622" spans="1:6">
      <c r="A622" s="83"/>
      <c r="B622" s="83"/>
      <c r="C622" s="87"/>
      <c r="D622" s="85"/>
      <c r="E622" s="86"/>
      <c r="F622" s="26">
        <f t="shared" si="10"/>
        <v>0</v>
      </c>
    </row>
    <row r="623" spans="1:6">
      <c r="A623" s="83"/>
      <c r="B623" s="83"/>
      <c r="C623" s="87"/>
      <c r="D623" s="85"/>
      <c r="E623" s="86"/>
      <c r="F623" s="26">
        <f t="shared" si="10"/>
        <v>0</v>
      </c>
    </row>
    <row r="624" spans="1:6">
      <c r="A624" s="83"/>
      <c r="B624" s="83"/>
      <c r="C624" s="87"/>
      <c r="D624" s="85"/>
      <c r="E624" s="86"/>
      <c r="F624" s="26">
        <f t="shared" si="10"/>
        <v>0</v>
      </c>
    </row>
    <row r="625" spans="1:6">
      <c r="A625" s="83"/>
      <c r="B625" s="83"/>
      <c r="C625" s="87"/>
      <c r="D625" s="85"/>
      <c r="E625" s="86"/>
      <c r="F625" s="26">
        <f t="shared" si="10"/>
        <v>0</v>
      </c>
    </row>
    <row r="626" spans="1:6">
      <c r="A626" s="83"/>
      <c r="B626" s="83"/>
      <c r="C626" s="87"/>
      <c r="D626" s="85"/>
      <c r="E626" s="86"/>
      <c r="F626" s="26">
        <f t="shared" si="10"/>
        <v>0</v>
      </c>
    </row>
    <row r="627" spans="1:6">
      <c r="A627" s="83"/>
      <c r="B627" s="83"/>
      <c r="C627" s="87"/>
      <c r="D627" s="85"/>
      <c r="E627" s="86"/>
      <c r="F627" s="26">
        <f t="shared" si="10"/>
        <v>0</v>
      </c>
    </row>
    <row r="628" spans="1:6">
      <c r="A628" s="83"/>
      <c r="B628" s="83"/>
      <c r="C628" s="87"/>
      <c r="D628" s="85"/>
      <c r="E628" s="86"/>
      <c r="F628" s="26">
        <f t="shared" si="10"/>
        <v>0</v>
      </c>
    </row>
    <row r="629" spans="1:6">
      <c r="A629" s="83"/>
      <c r="B629" s="83"/>
      <c r="C629" s="87"/>
      <c r="D629" s="85"/>
      <c r="E629" s="86"/>
      <c r="F629" s="26">
        <f t="shared" si="10"/>
        <v>0</v>
      </c>
    </row>
    <row r="630" spans="1:6">
      <c r="A630" s="83"/>
      <c r="B630" s="83"/>
      <c r="C630" s="87"/>
      <c r="D630" s="85"/>
      <c r="E630" s="86"/>
      <c r="F630" s="26">
        <f t="shared" si="10"/>
        <v>0</v>
      </c>
    </row>
    <row r="631" spans="1:6">
      <c r="A631" s="83"/>
      <c r="B631" s="83"/>
      <c r="C631" s="87"/>
      <c r="D631" s="85"/>
      <c r="E631" s="86"/>
      <c r="F631" s="26">
        <f t="shared" si="10"/>
        <v>0</v>
      </c>
    </row>
    <row r="632" spans="1:6">
      <c r="A632" s="83"/>
      <c r="B632" s="83"/>
      <c r="C632" s="87"/>
      <c r="D632" s="85"/>
      <c r="E632" s="86"/>
      <c r="F632" s="26">
        <f t="shared" si="10"/>
        <v>0</v>
      </c>
    </row>
    <row r="633" spans="1:6">
      <c r="A633" s="83"/>
      <c r="B633" s="83"/>
      <c r="C633" s="87"/>
      <c r="D633" s="85"/>
      <c r="E633" s="86"/>
      <c r="F633" s="26">
        <f t="shared" si="10"/>
        <v>0</v>
      </c>
    </row>
    <row r="634" spans="1:6">
      <c r="A634" s="83"/>
      <c r="B634" s="83"/>
      <c r="C634" s="87"/>
      <c r="D634" s="85"/>
      <c r="E634" s="86"/>
      <c r="F634" s="26">
        <f t="shared" si="10"/>
        <v>0</v>
      </c>
    </row>
    <row r="635" spans="1:6">
      <c r="A635" s="83"/>
      <c r="B635" s="83"/>
      <c r="C635" s="87"/>
      <c r="D635" s="85"/>
      <c r="E635" s="86"/>
      <c r="F635" s="26">
        <f t="shared" si="10"/>
        <v>0</v>
      </c>
    </row>
    <row r="636" spans="1:6">
      <c r="A636" s="83"/>
      <c r="B636" s="83"/>
      <c r="C636" s="87"/>
      <c r="D636" s="85"/>
      <c r="E636" s="86"/>
      <c r="F636" s="26">
        <f t="shared" si="10"/>
        <v>0</v>
      </c>
    </row>
    <row r="637" spans="1:6">
      <c r="A637" s="83"/>
      <c r="B637" s="83"/>
      <c r="C637" s="87"/>
      <c r="D637" s="85"/>
      <c r="E637" s="86"/>
      <c r="F637" s="26">
        <f t="shared" si="10"/>
        <v>0</v>
      </c>
    </row>
    <row r="638" spans="1:6">
      <c r="A638" s="83"/>
      <c r="B638" s="83"/>
      <c r="C638" s="87"/>
      <c r="D638" s="85"/>
      <c r="E638" s="86"/>
      <c r="F638" s="26">
        <f t="shared" si="10"/>
        <v>0</v>
      </c>
    </row>
    <row r="639" spans="1:6">
      <c r="A639" s="83"/>
      <c r="B639" s="83"/>
      <c r="C639" s="87"/>
      <c r="D639" s="85"/>
      <c r="E639" s="86"/>
      <c r="F639" s="26">
        <f t="shared" si="10"/>
        <v>0</v>
      </c>
    </row>
    <row r="640" spans="1:6">
      <c r="A640" s="83"/>
      <c r="B640" s="83"/>
      <c r="C640" s="87"/>
      <c r="D640" s="85"/>
      <c r="E640" s="86"/>
      <c r="F640" s="26">
        <f t="shared" si="10"/>
        <v>0</v>
      </c>
    </row>
    <row r="641" spans="1:6">
      <c r="A641" s="83"/>
      <c r="B641" s="83"/>
      <c r="C641" s="87"/>
      <c r="D641" s="85"/>
      <c r="E641" s="86"/>
      <c r="F641" s="26">
        <f t="shared" si="10"/>
        <v>0</v>
      </c>
    </row>
    <row r="642" spans="1:6">
      <c r="A642" s="83"/>
      <c r="B642" s="83"/>
      <c r="C642" s="87"/>
      <c r="D642" s="85"/>
      <c r="E642" s="86"/>
      <c r="F642" s="26">
        <f t="shared" ref="F642:F705" si="11">IF(E642=0,0,E642/D642)</f>
        <v>0</v>
      </c>
    </row>
    <row r="643" spans="1:6">
      <c r="A643" s="83"/>
      <c r="B643" s="83"/>
      <c r="C643" s="87"/>
      <c r="D643" s="85"/>
      <c r="E643" s="86"/>
      <c r="F643" s="26">
        <f t="shared" si="11"/>
        <v>0</v>
      </c>
    </row>
    <row r="644" spans="1:6">
      <c r="A644" s="83"/>
      <c r="B644" s="83"/>
      <c r="C644" s="87"/>
      <c r="D644" s="85"/>
      <c r="E644" s="86"/>
      <c r="F644" s="26">
        <f t="shared" si="11"/>
        <v>0</v>
      </c>
    </row>
    <row r="645" spans="1:6">
      <c r="A645" s="83"/>
      <c r="B645" s="83"/>
      <c r="C645" s="87"/>
      <c r="D645" s="85"/>
      <c r="E645" s="86"/>
      <c r="F645" s="26">
        <f t="shared" si="11"/>
        <v>0</v>
      </c>
    </row>
    <row r="646" spans="1:6">
      <c r="A646" s="83"/>
      <c r="B646" s="83"/>
      <c r="C646" s="87"/>
      <c r="D646" s="85"/>
      <c r="E646" s="86"/>
      <c r="F646" s="26">
        <f t="shared" si="11"/>
        <v>0</v>
      </c>
    </row>
    <row r="647" spans="1:6">
      <c r="A647" s="83"/>
      <c r="B647" s="83"/>
      <c r="C647" s="87"/>
      <c r="D647" s="85"/>
      <c r="E647" s="86"/>
      <c r="F647" s="26">
        <f t="shared" si="11"/>
        <v>0</v>
      </c>
    </row>
    <row r="648" spans="1:6">
      <c r="A648" s="83"/>
      <c r="B648" s="83"/>
      <c r="C648" s="87"/>
      <c r="D648" s="85"/>
      <c r="E648" s="86"/>
      <c r="F648" s="26">
        <f t="shared" si="11"/>
        <v>0</v>
      </c>
    </row>
    <row r="649" spans="1:6">
      <c r="A649" s="83"/>
      <c r="B649" s="83"/>
      <c r="C649" s="87"/>
      <c r="D649" s="85"/>
      <c r="E649" s="86"/>
      <c r="F649" s="26">
        <f t="shared" si="11"/>
        <v>0</v>
      </c>
    </row>
    <row r="650" spans="1:6">
      <c r="A650" s="83"/>
      <c r="B650" s="83"/>
      <c r="C650" s="87"/>
      <c r="D650" s="85"/>
      <c r="E650" s="86"/>
      <c r="F650" s="26">
        <f t="shared" si="11"/>
        <v>0</v>
      </c>
    </row>
    <row r="651" spans="1:6">
      <c r="A651" s="83"/>
      <c r="B651" s="83"/>
      <c r="C651" s="87"/>
      <c r="D651" s="85"/>
      <c r="E651" s="86"/>
      <c r="F651" s="26">
        <f t="shared" si="11"/>
        <v>0</v>
      </c>
    </row>
    <row r="652" spans="1:6">
      <c r="A652" s="83"/>
      <c r="B652" s="83"/>
      <c r="C652" s="87"/>
      <c r="D652" s="85"/>
      <c r="E652" s="86"/>
      <c r="F652" s="26">
        <f t="shared" si="11"/>
        <v>0</v>
      </c>
    </row>
    <row r="653" spans="1:6">
      <c r="A653" s="83"/>
      <c r="B653" s="83"/>
      <c r="C653" s="87"/>
      <c r="D653" s="85"/>
      <c r="E653" s="86"/>
      <c r="F653" s="26">
        <f t="shared" si="11"/>
        <v>0</v>
      </c>
    </row>
    <row r="654" spans="1:6">
      <c r="A654" s="83"/>
      <c r="B654" s="83"/>
      <c r="C654" s="87"/>
      <c r="D654" s="85"/>
      <c r="E654" s="86"/>
      <c r="F654" s="26">
        <f t="shared" si="11"/>
        <v>0</v>
      </c>
    </row>
    <row r="655" spans="1:6">
      <c r="A655" s="83"/>
      <c r="B655" s="83"/>
      <c r="C655" s="87"/>
      <c r="D655" s="85"/>
      <c r="E655" s="86"/>
      <c r="F655" s="26">
        <f t="shared" si="11"/>
        <v>0</v>
      </c>
    </row>
    <row r="656" spans="1:6">
      <c r="A656" s="83"/>
      <c r="B656" s="83"/>
      <c r="C656" s="87"/>
      <c r="D656" s="85"/>
      <c r="E656" s="86"/>
      <c r="F656" s="26">
        <f t="shared" si="11"/>
        <v>0</v>
      </c>
    </row>
    <row r="657" spans="1:6">
      <c r="A657" s="83"/>
      <c r="B657" s="83"/>
      <c r="C657" s="87"/>
      <c r="D657" s="85"/>
      <c r="E657" s="86"/>
      <c r="F657" s="26">
        <f t="shared" si="11"/>
        <v>0</v>
      </c>
    </row>
    <row r="658" spans="1:6">
      <c r="A658" s="83"/>
      <c r="B658" s="83"/>
      <c r="C658" s="87"/>
      <c r="D658" s="85"/>
      <c r="E658" s="86"/>
      <c r="F658" s="26">
        <f t="shared" si="11"/>
        <v>0</v>
      </c>
    </row>
    <row r="659" spans="1:6">
      <c r="A659" s="83"/>
      <c r="B659" s="83"/>
      <c r="C659" s="87"/>
      <c r="D659" s="85"/>
      <c r="E659" s="86"/>
      <c r="F659" s="26">
        <f t="shared" si="11"/>
        <v>0</v>
      </c>
    </row>
    <row r="660" spans="1:6">
      <c r="A660" s="83"/>
      <c r="B660" s="83"/>
      <c r="C660" s="87"/>
      <c r="D660" s="85"/>
      <c r="E660" s="86"/>
      <c r="F660" s="26">
        <f t="shared" si="11"/>
        <v>0</v>
      </c>
    </row>
    <row r="661" spans="1:6">
      <c r="A661" s="83"/>
      <c r="B661" s="83"/>
      <c r="C661" s="87"/>
      <c r="D661" s="85"/>
      <c r="E661" s="86"/>
      <c r="F661" s="26">
        <f t="shared" si="11"/>
        <v>0</v>
      </c>
    </row>
    <row r="662" spans="1:6">
      <c r="A662" s="83"/>
      <c r="B662" s="83"/>
      <c r="C662" s="87"/>
      <c r="D662" s="85"/>
      <c r="E662" s="86"/>
      <c r="F662" s="26">
        <f t="shared" si="11"/>
        <v>0</v>
      </c>
    </row>
    <row r="663" spans="1:6">
      <c r="A663" s="83"/>
      <c r="B663" s="83"/>
      <c r="C663" s="87"/>
      <c r="D663" s="85"/>
      <c r="E663" s="86"/>
      <c r="F663" s="26">
        <f t="shared" si="11"/>
        <v>0</v>
      </c>
    </row>
    <row r="664" spans="1:6">
      <c r="A664" s="83"/>
      <c r="B664" s="83"/>
      <c r="C664" s="87"/>
      <c r="D664" s="85"/>
      <c r="E664" s="86"/>
      <c r="F664" s="26">
        <f t="shared" si="11"/>
        <v>0</v>
      </c>
    </row>
    <row r="665" spans="1:6">
      <c r="A665" s="83"/>
      <c r="B665" s="83"/>
      <c r="C665" s="87"/>
      <c r="D665" s="85"/>
      <c r="E665" s="86"/>
      <c r="F665" s="26">
        <f t="shared" si="11"/>
        <v>0</v>
      </c>
    </row>
    <row r="666" spans="1:6">
      <c r="A666" s="83"/>
      <c r="B666" s="83"/>
      <c r="C666" s="87"/>
      <c r="D666" s="85"/>
      <c r="E666" s="86"/>
      <c r="F666" s="26">
        <f t="shared" si="11"/>
        <v>0</v>
      </c>
    </row>
    <row r="667" spans="1:6">
      <c r="A667" s="83"/>
      <c r="B667" s="83"/>
      <c r="C667" s="87"/>
      <c r="D667" s="85"/>
      <c r="E667" s="86"/>
      <c r="F667" s="26">
        <f t="shared" si="11"/>
        <v>0</v>
      </c>
    </row>
    <row r="668" spans="1:6">
      <c r="A668" s="83"/>
      <c r="B668" s="83"/>
      <c r="C668" s="87"/>
      <c r="D668" s="85"/>
      <c r="E668" s="86"/>
      <c r="F668" s="26">
        <f t="shared" si="11"/>
        <v>0</v>
      </c>
    </row>
    <row r="669" spans="1:6">
      <c r="A669" s="83"/>
      <c r="B669" s="83"/>
      <c r="C669" s="87"/>
      <c r="D669" s="85"/>
      <c r="E669" s="86"/>
      <c r="F669" s="26">
        <f t="shared" si="11"/>
        <v>0</v>
      </c>
    </row>
    <row r="670" spans="1:6">
      <c r="A670" s="83"/>
      <c r="B670" s="83"/>
      <c r="C670" s="87"/>
      <c r="D670" s="85"/>
      <c r="E670" s="86"/>
      <c r="F670" s="26">
        <f t="shared" si="11"/>
        <v>0</v>
      </c>
    </row>
    <row r="671" spans="1:6">
      <c r="A671" s="83"/>
      <c r="B671" s="83"/>
      <c r="C671" s="87"/>
      <c r="D671" s="85"/>
      <c r="E671" s="86"/>
      <c r="F671" s="26">
        <f t="shared" si="11"/>
        <v>0</v>
      </c>
    </row>
    <row r="672" spans="1:6">
      <c r="A672" s="83"/>
      <c r="B672" s="83"/>
      <c r="C672" s="87"/>
      <c r="D672" s="85"/>
      <c r="E672" s="86"/>
      <c r="F672" s="26">
        <f t="shared" si="11"/>
        <v>0</v>
      </c>
    </row>
    <row r="673" spans="1:6">
      <c r="A673" s="83"/>
      <c r="B673" s="83"/>
      <c r="C673" s="87"/>
      <c r="D673" s="85"/>
      <c r="E673" s="86"/>
      <c r="F673" s="26">
        <f t="shared" si="11"/>
        <v>0</v>
      </c>
    </row>
    <row r="674" spans="1:6">
      <c r="A674" s="83"/>
      <c r="B674" s="83"/>
      <c r="C674" s="87"/>
      <c r="D674" s="85"/>
      <c r="E674" s="86"/>
      <c r="F674" s="26">
        <f t="shared" si="11"/>
        <v>0</v>
      </c>
    </row>
    <row r="675" spans="1:6">
      <c r="A675" s="83"/>
      <c r="B675" s="83"/>
      <c r="C675" s="87"/>
      <c r="D675" s="85"/>
      <c r="E675" s="86"/>
      <c r="F675" s="26">
        <f t="shared" si="11"/>
        <v>0</v>
      </c>
    </row>
    <row r="676" spans="1:6">
      <c r="A676" s="83"/>
      <c r="B676" s="83"/>
      <c r="C676" s="87"/>
      <c r="D676" s="85"/>
      <c r="E676" s="86"/>
      <c r="F676" s="26">
        <f t="shared" si="11"/>
        <v>0</v>
      </c>
    </row>
    <row r="677" spans="1:6">
      <c r="A677" s="83"/>
      <c r="B677" s="83"/>
      <c r="C677" s="87"/>
      <c r="D677" s="85"/>
      <c r="E677" s="86"/>
      <c r="F677" s="26">
        <f t="shared" si="11"/>
        <v>0</v>
      </c>
    </row>
    <row r="678" spans="1:6">
      <c r="A678" s="83"/>
      <c r="B678" s="83"/>
      <c r="C678" s="87"/>
      <c r="D678" s="85"/>
      <c r="E678" s="86"/>
      <c r="F678" s="26">
        <f t="shared" si="11"/>
        <v>0</v>
      </c>
    </row>
    <row r="679" spans="1:6">
      <c r="A679" s="83"/>
      <c r="B679" s="83"/>
      <c r="C679" s="87"/>
      <c r="D679" s="85"/>
      <c r="E679" s="86"/>
      <c r="F679" s="26">
        <f t="shared" si="11"/>
        <v>0</v>
      </c>
    </row>
    <row r="680" spans="1:6">
      <c r="A680" s="83"/>
      <c r="B680" s="83"/>
      <c r="C680" s="87"/>
      <c r="D680" s="85"/>
      <c r="E680" s="86"/>
      <c r="F680" s="26">
        <f t="shared" si="11"/>
        <v>0</v>
      </c>
    </row>
    <row r="681" spans="1:6">
      <c r="A681" s="83"/>
      <c r="B681" s="83"/>
      <c r="C681" s="87"/>
      <c r="D681" s="85"/>
      <c r="E681" s="86"/>
      <c r="F681" s="26">
        <f t="shared" si="11"/>
        <v>0</v>
      </c>
    </row>
    <row r="682" spans="1:6">
      <c r="A682" s="83"/>
      <c r="B682" s="83"/>
      <c r="C682" s="87"/>
      <c r="D682" s="85"/>
      <c r="E682" s="86"/>
      <c r="F682" s="26">
        <f t="shared" si="11"/>
        <v>0</v>
      </c>
    </row>
    <row r="683" spans="1:6">
      <c r="A683" s="83"/>
      <c r="B683" s="83"/>
      <c r="C683" s="87"/>
      <c r="D683" s="85"/>
      <c r="E683" s="86"/>
      <c r="F683" s="26">
        <f t="shared" si="11"/>
        <v>0</v>
      </c>
    </row>
    <row r="684" spans="1:6">
      <c r="A684" s="83"/>
      <c r="B684" s="83"/>
      <c r="C684" s="87"/>
      <c r="D684" s="85"/>
      <c r="E684" s="86"/>
      <c r="F684" s="26">
        <f t="shared" si="11"/>
        <v>0</v>
      </c>
    </row>
    <row r="685" spans="1:6">
      <c r="A685" s="83"/>
      <c r="B685" s="83"/>
      <c r="C685" s="87"/>
      <c r="D685" s="85"/>
      <c r="E685" s="86"/>
      <c r="F685" s="26">
        <f t="shared" si="11"/>
        <v>0</v>
      </c>
    </row>
    <row r="686" spans="1:6">
      <c r="A686" s="83"/>
      <c r="B686" s="83"/>
      <c r="C686" s="87"/>
      <c r="D686" s="85"/>
      <c r="E686" s="86"/>
      <c r="F686" s="26">
        <f t="shared" si="11"/>
        <v>0</v>
      </c>
    </row>
    <row r="687" spans="1:6">
      <c r="A687" s="83"/>
      <c r="B687" s="83"/>
      <c r="C687" s="87"/>
      <c r="D687" s="85"/>
      <c r="E687" s="86"/>
      <c r="F687" s="26">
        <f t="shared" si="11"/>
        <v>0</v>
      </c>
    </row>
    <row r="688" spans="1:6">
      <c r="A688" s="83"/>
      <c r="B688" s="83"/>
      <c r="C688" s="87"/>
      <c r="D688" s="85"/>
      <c r="E688" s="86"/>
      <c r="F688" s="26">
        <f t="shared" si="11"/>
        <v>0</v>
      </c>
    </row>
    <row r="689" spans="1:6">
      <c r="A689" s="83"/>
      <c r="B689" s="83"/>
      <c r="C689" s="87"/>
      <c r="D689" s="85"/>
      <c r="E689" s="86"/>
      <c r="F689" s="26">
        <f t="shared" si="11"/>
        <v>0</v>
      </c>
    </row>
    <row r="690" spans="1:6">
      <c r="A690" s="83"/>
      <c r="B690" s="83"/>
      <c r="C690" s="87"/>
      <c r="D690" s="85"/>
      <c r="E690" s="86"/>
      <c r="F690" s="26">
        <f t="shared" si="11"/>
        <v>0</v>
      </c>
    </row>
    <row r="691" spans="1:6">
      <c r="A691" s="83"/>
      <c r="B691" s="83"/>
      <c r="C691" s="87"/>
      <c r="D691" s="85"/>
      <c r="E691" s="86"/>
      <c r="F691" s="26">
        <f t="shared" si="11"/>
        <v>0</v>
      </c>
    </row>
    <row r="692" spans="1:6">
      <c r="A692" s="83"/>
      <c r="B692" s="83"/>
      <c r="C692" s="87"/>
      <c r="D692" s="85"/>
      <c r="E692" s="86"/>
      <c r="F692" s="26">
        <f t="shared" si="11"/>
        <v>0</v>
      </c>
    </row>
    <row r="693" spans="1:6">
      <c r="A693" s="83"/>
      <c r="B693" s="83"/>
      <c r="C693" s="87"/>
      <c r="D693" s="85"/>
      <c r="E693" s="86"/>
      <c r="F693" s="26">
        <f t="shared" si="11"/>
        <v>0</v>
      </c>
    </row>
    <row r="694" spans="1:6">
      <c r="A694" s="83"/>
      <c r="B694" s="83"/>
      <c r="C694" s="87"/>
      <c r="D694" s="85"/>
      <c r="E694" s="86"/>
      <c r="F694" s="26">
        <f t="shared" si="11"/>
        <v>0</v>
      </c>
    </row>
    <row r="695" spans="1:6">
      <c r="A695" s="83"/>
      <c r="B695" s="83"/>
      <c r="C695" s="87"/>
      <c r="D695" s="85"/>
      <c r="E695" s="86"/>
      <c r="F695" s="26">
        <f t="shared" si="11"/>
        <v>0</v>
      </c>
    </row>
    <row r="696" spans="1:6">
      <c r="A696" s="83"/>
      <c r="B696" s="83"/>
      <c r="C696" s="87"/>
      <c r="D696" s="85"/>
      <c r="E696" s="86"/>
      <c r="F696" s="26">
        <f t="shared" si="11"/>
        <v>0</v>
      </c>
    </row>
    <row r="697" spans="1:6">
      <c r="A697" s="83"/>
      <c r="B697" s="83"/>
      <c r="C697" s="87"/>
      <c r="D697" s="85"/>
      <c r="E697" s="86"/>
      <c r="F697" s="26">
        <f t="shared" si="11"/>
        <v>0</v>
      </c>
    </row>
    <row r="698" spans="1:6">
      <c r="A698" s="83"/>
      <c r="B698" s="83"/>
      <c r="C698" s="87"/>
      <c r="D698" s="85"/>
      <c r="E698" s="86"/>
      <c r="F698" s="26">
        <f t="shared" si="11"/>
        <v>0</v>
      </c>
    </row>
    <row r="699" spans="1:6">
      <c r="A699" s="83"/>
      <c r="B699" s="83"/>
      <c r="C699" s="87"/>
      <c r="D699" s="85"/>
      <c r="E699" s="86"/>
      <c r="F699" s="26">
        <f t="shared" si="11"/>
        <v>0</v>
      </c>
    </row>
    <row r="700" spans="1:6">
      <c r="A700" s="83"/>
      <c r="B700" s="83"/>
      <c r="C700" s="87"/>
      <c r="D700" s="85"/>
      <c r="E700" s="86"/>
      <c r="F700" s="26">
        <f t="shared" si="11"/>
        <v>0</v>
      </c>
    </row>
    <row r="701" spans="1:6">
      <c r="A701" s="83"/>
      <c r="B701" s="83"/>
      <c r="C701" s="87"/>
      <c r="D701" s="85"/>
      <c r="E701" s="86"/>
      <c r="F701" s="26">
        <f t="shared" si="11"/>
        <v>0</v>
      </c>
    </row>
    <row r="702" spans="1:6">
      <c r="A702" s="83"/>
      <c r="B702" s="83"/>
      <c r="C702" s="87"/>
      <c r="D702" s="85"/>
      <c r="E702" s="86"/>
      <c r="F702" s="26">
        <f t="shared" si="11"/>
        <v>0</v>
      </c>
    </row>
    <row r="703" spans="1:6">
      <c r="A703" s="83"/>
      <c r="B703" s="83"/>
      <c r="C703" s="87"/>
      <c r="D703" s="85"/>
      <c r="E703" s="86"/>
      <c r="F703" s="26">
        <f t="shared" si="11"/>
        <v>0</v>
      </c>
    </row>
    <row r="704" spans="1:6">
      <c r="A704" s="83"/>
      <c r="B704" s="83"/>
      <c r="C704" s="87"/>
      <c r="D704" s="85"/>
      <c r="E704" s="86"/>
      <c r="F704" s="26">
        <f t="shared" si="11"/>
        <v>0</v>
      </c>
    </row>
    <row r="705" spans="1:6">
      <c r="A705" s="83"/>
      <c r="B705" s="83"/>
      <c r="C705" s="87"/>
      <c r="D705" s="85"/>
      <c r="E705" s="86"/>
      <c r="F705" s="26">
        <f t="shared" si="11"/>
        <v>0</v>
      </c>
    </row>
    <row r="706" spans="1:6">
      <c r="A706" s="83"/>
      <c r="B706" s="83"/>
      <c r="C706" s="87"/>
      <c r="D706" s="85"/>
      <c r="E706" s="86"/>
      <c r="F706" s="26">
        <f t="shared" ref="F706:F769" si="12">IF(E706=0,0,E706/D706)</f>
        <v>0</v>
      </c>
    </row>
    <row r="707" spans="1:6">
      <c r="A707" s="83"/>
      <c r="B707" s="83"/>
      <c r="C707" s="87"/>
      <c r="D707" s="85"/>
      <c r="E707" s="86"/>
      <c r="F707" s="26">
        <f t="shared" si="12"/>
        <v>0</v>
      </c>
    </row>
    <row r="708" spans="1:6">
      <c r="A708" s="83"/>
      <c r="B708" s="83"/>
      <c r="C708" s="87"/>
      <c r="D708" s="85"/>
      <c r="E708" s="86"/>
      <c r="F708" s="26">
        <f t="shared" si="12"/>
        <v>0</v>
      </c>
    </row>
    <row r="709" spans="1:6">
      <c r="A709" s="83"/>
      <c r="B709" s="83"/>
      <c r="C709" s="87"/>
      <c r="D709" s="85"/>
      <c r="E709" s="86"/>
      <c r="F709" s="26">
        <f t="shared" si="12"/>
        <v>0</v>
      </c>
    </row>
    <row r="710" spans="1:6">
      <c r="A710" s="83"/>
      <c r="B710" s="83"/>
      <c r="C710" s="87"/>
      <c r="D710" s="85"/>
      <c r="E710" s="86"/>
      <c r="F710" s="26">
        <f t="shared" si="12"/>
        <v>0</v>
      </c>
    </row>
    <row r="711" spans="1:6">
      <c r="A711" s="83"/>
      <c r="B711" s="83"/>
      <c r="C711" s="87"/>
      <c r="D711" s="85"/>
      <c r="E711" s="86"/>
      <c r="F711" s="26">
        <f t="shared" si="12"/>
        <v>0</v>
      </c>
    </row>
    <row r="712" spans="1:6">
      <c r="A712" s="83"/>
      <c r="B712" s="83"/>
      <c r="C712" s="87"/>
      <c r="D712" s="85"/>
      <c r="E712" s="86"/>
      <c r="F712" s="26">
        <f t="shared" si="12"/>
        <v>0</v>
      </c>
    </row>
    <row r="713" spans="1:6">
      <c r="A713" s="83"/>
      <c r="B713" s="83"/>
      <c r="C713" s="87"/>
      <c r="D713" s="85"/>
      <c r="E713" s="86"/>
      <c r="F713" s="26">
        <f t="shared" si="12"/>
        <v>0</v>
      </c>
    </row>
    <row r="714" spans="1:6">
      <c r="A714" s="83"/>
      <c r="B714" s="83"/>
      <c r="C714" s="87"/>
      <c r="D714" s="85"/>
      <c r="E714" s="86"/>
      <c r="F714" s="26">
        <f t="shared" si="12"/>
        <v>0</v>
      </c>
    </row>
    <row r="715" spans="1:6">
      <c r="A715" s="83"/>
      <c r="B715" s="83"/>
      <c r="C715" s="87"/>
      <c r="D715" s="85"/>
      <c r="E715" s="86"/>
      <c r="F715" s="26">
        <f t="shared" si="12"/>
        <v>0</v>
      </c>
    </row>
    <row r="716" spans="1:6">
      <c r="A716" s="83"/>
      <c r="B716" s="83"/>
      <c r="C716" s="87"/>
      <c r="D716" s="85"/>
      <c r="E716" s="86"/>
      <c r="F716" s="26">
        <f t="shared" si="12"/>
        <v>0</v>
      </c>
    </row>
    <row r="717" spans="1:6">
      <c r="A717" s="83"/>
      <c r="B717" s="83"/>
      <c r="C717" s="87"/>
      <c r="D717" s="85"/>
      <c r="E717" s="86"/>
      <c r="F717" s="26">
        <f t="shared" si="12"/>
        <v>0</v>
      </c>
    </row>
    <row r="718" spans="1:6">
      <c r="A718" s="83"/>
      <c r="B718" s="83"/>
      <c r="C718" s="87"/>
      <c r="D718" s="85"/>
      <c r="E718" s="86"/>
      <c r="F718" s="26">
        <f t="shared" si="12"/>
        <v>0</v>
      </c>
    </row>
    <row r="719" spans="1:6">
      <c r="A719" s="83"/>
      <c r="B719" s="83"/>
      <c r="C719" s="87"/>
      <c r="D719" s="85"/>
      <c r="E719" s="86"/>
      <c r="F719" s="26">
        <f t="shared" si="12"/>
        <v>0</v>
      </c>
    </row>
    <row r="720" spans="1:6">
      <c r="A720" s="83"/>
      <c r="B720" s="83"/>
      <c r="C720" s="87"/>
      <c r="D720" s="85"/>
      <c r="E720" s="86"/>
      <c r="F720" s="26">
        <f t="shared" si="12"/>
        <v>0</v>
      </c>
    </row>
    <row r="721" spans="1:6">
      <c r="A721" s="83"/>
      <c r="B721" s="83"/>
      <c r="C721" s="87"/>
      <c r="D721" s="85"/>
      <c r="E721" s="86"/>
      <c r="F721" s="26">
        <f t="shared" si="12"/>
        <v>0</v>
      </c>
    </row>
    <row r="722" spans="1:6">
      <c r="A722" s="83"/>
      <c r="B722" s="83"/>
      <c r="C722" s="87"/>
      <c r="D722" s="85"/>
      <c r="E722" s="86"/>
      <c r="F722" s="26">
        <f t="shared" si="12"/>
        <v>0</v>
      </c>
    </row>
    <row r="723" spans="1:6">
      <c r="A723" s="83"/>
      <c r="B723" s="83"/>
      <c r="C723" s="87"/>
      <c r="D723" s="85"/>
      <c r="E723" s="86"/>
      <c r="F723" s="26">
        <f t="shared" si="12"/>
        <v>0</v>
      </c>
    </row>
    <row r="724" spans="1:6">
      <c r="A724" s="83"/>
      <c r="B724" s="83"/>
      <c r="C724" s="87"/>
      <c r="D724" s="85"/>
      <c r="E724" s="86"/>
      <c r="F724" s="26">
        <f t="shared" si="12"/>
        <v>0</v>
      </c>
    </row>
    <row r="725" spans="1:6">
      <c r="A725" s="83"/>
      <c r="B725" s="83"/>
      <c r="C725" s="87"/>
      <c r="D725" s="85"/>
      <c r="E725" s="86"/>
      <c r="F725" s="26">
        <f t="shared" si="12"/>
        <v>0</v>
      </c>
    </row>
    <row r="726" spans="1:6">
      <c r="A726" s="83"/>
      <c r="B726" s="83"/>
      <c r="C726" s="87"/>
      <c r="D726" s="85"/>
      <c r="E726" s="86"/>
      <c r="F726" s="26">
        <f t="shared" si="12"/>
        <v>0</v>
      </c>
    </row>
    <row r="727" spans="1:6">
      <c r="A727" s="83"/>
      <c r="B727" s="83"/>
      <c r="C727" s="87"/>
      <c r="D727" s="85"/>
      <c r="E727" s="86"/>
      <c r="F727" s="26">
        <f t="shared" si="12"/>
        <v>0</v>
      </c>
    </row>
    <row r="728" spans="1:6">
      <c r="A728" s="83"/>
      <c r="B728" s="83"/>
      <c r="C728" s="87"/>
      <c r="D728" s="85"/>
      <c r="E728" s="86"/>
      <c r="F728" s="26">
        <f t="shared" si="12"/>
        <v>0</v>
      </c>
    </row>
    <row r="729" spans="1:6">
      <c r="A729" s="83"/>
      <c r="B729" s="83"/>
      <c r="C729" s="87"/>
      <c r="D729" s="85"/>
      <c r="E729" s="86"/>
      <c r="F729" s="26">
        <f t="shared" si="12"/>
        <v>0</v>
      </c>
    </row>
    <row r="730" spans="1:6">
      <c r="A730" s="83"/>
      <c r="B730" s="83"/>
      <c r="C730" s="87"/>
      <c r="D730" s="85"/>
      <c r="E730" s="86"/>
      <c r="F730" s="26">
        <f t="shared" si="12"/>
        <v>0</v>
      </c>
    </row>
    <row r="731" spans="1:6">
      <c r="A731" s="83"/>
      <c r="B731" s="83"/>
      <c r="C731" s="87"/>
      <c r="D731" s="85"/>
      <c r="E731" s="86"/>
      <c r="F731" s="26">
        <f t="shared" si="12"/>
        <v>0</v>
      </c>
    </row>
    <row r="732" spans="1:6">
      <c r="A732" s="83"/>
      <c r="B732" s="83"/>
      <c r="C732" s="87"/>
      <c r="D732" s="85"/>
      <c r="E732" s="86"/>
      <c r="F732" s="26">
        <f t="shared" si="12"/>
        <v>0</v>
      </c>
    </row>
    <row r="733" spans="1:6">
      <c r="A733" s="83"/>
      <c r="B733" s="83"/>
      <c r="C733" s="87"/>
      <c r="D733" s="85"/>
      <c r="E733" s="86"/>
      <c r="F733" s="26">
        <f t="shared" si="12"/>
        <v>0</v>
      </c>
    </row>
    <row r="734" spans="1:6">
      <c r="A734" s="83"/>
      <c r="B734" s="83"/>
      <c r="C734" s="87"/>
      <c r="D734" s="85"/>
      <c r="E734" s="86"/>
      <c r="F734" s="26">
        <f t="shared" si="12"/>
        <v>0</v>
      </c>
    </row>
    <row r="735" spans="1:6">
      <c r="A735" s="83"/>
      <c r="B735" s="83"/>
      <c r="C735" s="87"/>
      <c r="D735" s="85"/>
      <c r="E735" s="86"/>
      <c r="F735" s="26">
        <f t="shared" si="12"/>
        <v>0</v>
      </c>
    </row>
    <row r="736" spans="1:6">
      <c r="A736" s="83"/>
      <c r="B736" s="83"/>
      <c r="C736" s="87"/>
      <c r="D736" s="85"/>
      <c r="E736" s="86"/>
      <c r="F736" s="26">
        <f t="shared" si="12"/>
        <v>0</v>
      </c>
    </row>
    <row r="737" spans="1:6">
      <c r="A737" s="83"/>
      <c r="B737" s="83"/>
      <c r="C737" s="87"/>
      <c r="D737" s="85"/>
      <c r="E737" s="86"/>
      <c r="F737" s="26">
        <f t="shared" si="12"/>
        <v>0</v>
      </c>
    </row>
    <row r="738" spans="1:6">
      <c r="A738" s="83"/>
      <c r="B738" s="83"/>
      <c r="C738" s="87"/>
      <c r="D738" s="85"/>
      <c r="E738" s="86"/>
      <c r="F738" s="26">
        <f t="shared" si="12"/>
        <v>0</v>
      </c>
    </row>
    <row r="739" spans="1:6">
      <c r="A739" s="83"/>
      <c r="B739" s="83"/>
      <c r="C739" s="87"/>
      <c r="D739" s="85"/>
      <c r="E739" s="86"/>
      <c r="F739" s="26">
        <f t="shared" si="12"/>
        <v>0</v>
      </c>
    </row>
    <row r="740" spans="1:6">
      <c r="A740" s="83"/>
      <c r="B740" s="83"/>
      <c r="C740" s="87"/>
      <c r="D740" s="85"/>
      <c r="E740" s="86"/>
      <c r="F740" s="26">
        <f t="shared" si="12"/>
        <v>0</v>
      </c>
    </row>
    <row r="741" spans="1:6">
      <c r="A741" s="83"/>
      <c r="B741" s="83"/>
      <c r="C741" s="87"/>
      <c r="D741" s="85"/>
      <c r="E741" s="86"/>
      <c r="F741" s="26">
        <f t="shared" si="12"/>
        <v>0</v>
      </c>
    </row>
    <row r="742" spans="1:6">
      <c r="A742" s="83"/>
      <c r="B742" s="83"/>
      <c r="C742" s="87"/>
      <c r="D742" s="85"/>
      <c r="E742" s="86"/>
      <c r="F742" s="26">
        <f t="shared" si="12"/>
        <v>0</v>
      </c>
    </row>
    <row r="743" spans="1:6">
      <c r="A743" s="83"/>
      <c r="B743" s="83"/>
      <c r="C743" s="87"/>
      <c r="D743" s="85"/>
      <c r="E743" s="86"/>
      <c r="F743" s="26">
        <f t="shared" si="12"/>
        <v>0</v>
      </c>
    </row>
    <row r="744" spans="1:6">
      <c r="A744" s="83"/>
      <c r="B744" s="83"/>
      <c r="C744" s="87"/>
      <c r="D744" s="85"/>
      <c r="E744" s="86"/>
      <c r="F744" s="26">
        <f t="shared" si="12"/>
        <v>0</v>
      </c>
    </row>
    <row r="745" spans="1:6">
      <c r="A745" s="83"/>
      <c r="B745" s="83"/>
      <c r="C745" s="87"/>
      <c r="D745" s="85"/>
      <c r="E745" s="86"/>
      <c r="F745" s="26">
        <f t="shared" si="12"/>
        <v>0</v>
      </c>
    </row>
    <row r="746" spans="1:6">
      <c r="A746" s="83"/>
      <c r="B746" s="83"/>
      <c r="C746" s="87"/>
      <c r="D746" s="85"/>
      <c r="E746" s="86"/>
      <c r="F746" s="26">
        <f t="shared" si="12"/>
        <v>0</v>
      </c>
    </row>
    <row r="747" spans="1:6">
      <c r="A747" s="83"/>
      <c r="B747" s="83"/>
      <c r="C747" s="87"/>
      <c r="D747" s="85"/>
      <c r="E747" s="86"/>
      <c r="F747" s="26">
        <f t="shared" si="12"/>
        <v>0</v>
      </c>
    </row>
    <row r="748" spans="1:6">
      <c r="A748" s="83"/>
      <c r="B748" s="83"/>
      <c r="C748" s="87"/>
      <c r="D748" s="85"/>
      <c r="E748" s="86"/>
      <c r="F748" s="26">
        <f t="shared" si="12"/>
        <v>0</v>
      </c>
    </row>
    <row r="749" spans="1:6">
      <c r="A749" s="83"/>
      <c r="B749" s="83"/>
      <c r="C749" s="87"/>
      <c r="D749" s="85"/>
      <c r="E749" s="86"/>
      <c r="F749" s="26">
        <f t="shared" si="12"/>
        <v>0</v>
      </c>
    </row>
    <row r="750" spans="1:6">
      <c r="A750" s="83"/>
      <c r="B750" s="83"/>
      <c r="C750" s="87"/>
      <c r="D750" s="85"/>
      <c r="E750" s="86"/>
      <c r="F750" s="26">
        <f t="shared" si="12"/>
        <v>0</v>
      </c>
    </row>
    <row r="751" spans="1:6">
      <c r="A751" s="83"/>
      <c r="B751" s="83"/>
      <c r="C751" s="87"/>
      <c r="D751" s="85"/>
      <c r="E751" s="86"/>
      <c r="F751" s="26">
        <f t="shared" si="12"/>
        <v>0</v>
      </c>
    </row>
    <row r="752" spans="1:6">
      <c r="A752" s="83"/>
      <c r="B752" s="83"/>
      <c r="C752" s="87"/>
      <c r="D752" s="85"/>
      <c r="E752" s="86"/>
      <c r="F752" s="26">
        <f t="shared" si="12"/>
        <v>0</v>
      </c>
    </row>
    <row r="753" spans="1:6">
      <c r="A753" s="83"/>
      <c r="B753" s="83"/>
      <c r="C753" s="87"/>
      <c r="D753" s="85"/>
      <c r="E753" s="86"/>
      <c r="F753" s="26">
        <f t="shared" si="12"/>
        <v>0</v>
      </c>
    </row>
    <row r="754" spans="1:6">
      <c r="A754" s="83"/>
      <c r="B754" s="83"/>
      <c r="C754" s="87"/>
      <c r="D754" s="85"/>
      <c r="E754" s="86"/>
      <c r="F754" s="26">
        <f t="shared" si="12"/>
        <v>0</v>
      </c>
    </row>
    <row r="755" spans="1:6">
      <c r="A755" s="83"/>
      <c r="B755" s="83"/>
      <c r="C755" s="87"/>
      <c r="D755" s="85"/>
      <c r="E755" s="86"/>
      <c r="F755" s="26">
        <f t="shared" si="12"/>
        <v>0</v>
      </c>
    </row>
    <row r="756" spans="1:6">
      <c r="A756" s="83"/>
      <c r="B756" s="83"/>
      <c r="C756" s="87"/>
      <c r="D756" s="85"/>
      <c r="E756" s="86"/>
      <c r="F756" s="26">
        <f t="shared" si="12"/>
        <v>0</v>
      </c>
    </row>
    <row r="757" spans="1:6">
      <c r="A757" s="83"/>
      <c r="B757" s="83"/>
      <c r="C757" s="87"/>
      <c r="D757" s="85"/>
      <c r="E757" s="86"/>
      <c r="F757" s="26">
        <f t="shared" si="12"/>
        <v>0</v>
      </c>
    </row>
    <row r="758" spans="1:6">
      <c r="A758" s="83"/>
      <c r="B758" s="83"/>
      <c r="C758" s="87"/>
      <c r="D758" s="85"/>
      <c r="E758" s="86"/>
      <c r="F758" s="26">
        <f t="shared" si="12"/>
        <v>0</v>
      </c>
    </row>
    <row r="759" spans="1:6">
      <c r="A759" s="83"/>
      <c r="B759" s="83"/>
      <c r="C759" s="87"/>
      <c r="D759" s="85"/>
      <c r="E759" s="86"/>
      <c r="F759" s="26">
        <f t="shared" si="12"/>
        <v>0</v>
      </c>
    </row>
    <row r="760" spans="1:6">
      <c r="A760" s="83"/>
      <c r="B760" s="83"/>
      <c r="C760" s="87"/>
      <c r="D760" s="85"/>
      <c r="E760" s="86"/>
      <c r="F760" s="26">
        <f t="shared" si="12"/>
        <v>0</v>
      </c>
    </row>
    <row r="761" spans="1:6">
      <c r="A761" s="83"/>
      <c r="B761" s="83"/>
      <c r="C761" s="87"/>
      <c r="D761" s="85"/>
      <c r="E761" s="86"/>
      <c r="F761" s="26">
        <f t="shared" si="12"/>
        <v>0</v>
      </c>
    </row>
    <row r="762" spans="1:6">
      <c r="A762" s="83"/>
      <c r="B762" s="83"/>
      <c r="C762" s="87"/>
      <c r="D762" s="85"/>
      <c r="E762" s="86"/>
      <c r="F762" s="26">
        <f t="shared" si="12"/>
        <v>0</v>
      </c>
    </row>
    <row r="763" spans="1:6">
      <c r="A763" s="83"/>
      <c r="B763" s="83"/>
      <c r="C763" s="87"/>
      <c r="D763" s="85"/>
      <c r="E763" s="86"/>
      <c r="F763" s="26">
        <f t="shared" si="12"/>
        <v>0</v>
      </c>
    </row>
    <row r="764" spans="1:6">
      <c r="A764" s="83"/>
      <c r="B764" s="83"/>
      <c r="C764" s="87"/>
      <c r="D764" s="85"/>
      <c r="E764" s="86"/>
      <c r="F764" s="26">
        <f t="shared" si="12"/>
        <v>0</v>
      </c>
    </row>
    <row r="765" spans="1:6">
      <c r="A765" s="83"/>
      <c r="B765" s="83"/>
      <c r="C765" s="87"/>
      <c r="D765" s="85"/>
      <c r="E765" s="86"/>
      <c r="F765" s="26">
        <f t="shared" si="12"/>
        <v>0</v>
      </c>
    </row>
    <row r="766" spans="1:6">
      <c r="A766" s="83"/>
      <c r="B766" s="83"/>
      <c r="C766" s="87"/>
      <c r="D766" s="85"/>
      <c r="E766" s="86"/>
      <c r="F766" s="26">
        <f t="shared" si="12"/>
        <v>0</v>
      </c>
    </row>
    <row r="767" spans="1:6">
      <c r="A767" s="83"/>
      <c r="B767" s="83"/>
      <c r="C767" s="87"/>
      <c r="D767" s="85"/>
      <c r="E767" s="86"/>
      <c r="F767" s="26">
        <f t="shared" si="12"/>
        <v>0</v>
      </c>
    </row>
    <row r="768" spans="1:6">
      <c r="A768" s="83"/>
      <c r="B768" s="83"/>
      <c r="C768" s="87"/>
      <c r="D768" s="85"/>
      <c r="E768" s="86"/>
      <c r="F768" s="26">
        <f t="shared" si="12"/>
        <v>0</v>
      </c>
    </row>
    <row r="769" spans="1:6">
      <c r="A769" s="83"/>
      <c r="B769" s="83"/>
      <c r="C769" s="87"/>
      <c r="D769" s="85"/>
      <c r="E769" s="86"/>
      <c r="F769" s="26">
        <f t="shared" si="12"/>
        <v>0</v>
      </c>
    </row>
    <row r="770" spans="1:6">
      <c r="A770" s="83"/>
      <c r="B770" s="83"/>
      <c r="C770" s="87"/>
      <c r="D770" s="85"/>
      <c r="E770" s="86"/>
      <c r="F770" s="26">
        <f t="shared" ref="F770:F833" si="13">IF(E770=0,0,E770/D770)</f>
        <v>0</v>
      </c>
    </row>
    <row r="771" spans="1:6">
      <c r="A771" s="83"/>
      <c r="B771" s="83"/>
      <c r="C771" s="87"/>
      <c r="D771" s="85"/>
      <c r="E771" s="86"/>
      <c r="F771" s="26">
        <f t="shared" si="13"/>
        <v>0</v>
      </c>
    </row>
    <row r="772" spans="1:6">
      <c r="A772" s="83"/>
      <c r="B772" s="83"/>
      <c r="C772" s="87"/>
      <c r="D772" s="85"/>
      <c r="E772" s="86"/>
      <c r="F772" s="26">
        <f t="shared" si="13"/>
        <v>0</v>
      </c>
    </row>
    <row r="773" spans="1:6">
      <c r="A773" s="83"/>
      <c r="B773" s="83"/>
      <c r="C773" s="87"/>
      <c r="D773" s="85"/>
      <c r="E773" s="86"/>
      <c r="F773" s="26">
        <f t="shared" si="13"/>
        <v>0</v>
      </c>
    </row>
    <row r="774" spans="1:6">
      <c r="A774" s="83"/>
      <c r="B774" s="83"/>
      <c r="C774" s="87"/>
      <c r="D774" s="85"/>
      <c r="E774" s="86"/>
      <c r="F774" s="26">
        <f t="shared" si="13"/>
        <v>0</v>
      </c>
    </row>
    <row r="775" spans="1:6">
      <c r="A775" s="83"/>
      <c r="B775" s="83"/>
      <c r="C775" s="87"/>
      <c r="D775" s="85"/>
      <c r="E775" s="86"/>
      <c r="F775" s="26">
        <f t="shared" si="13"/>
        <v>0</v>
      </c>
    </row>
    <row r="776" spans="1:6">
      <c r="A776" s="83"/>
      <c r="B776" s="83"/>
      <c r="C776" s="87"/>
      <c r="D776" s="85"/>
      <c r="E776" s="86"/>
      <c r="F776" s="26">
        <f t="shared" si="13"/>
        <v>0</v>
      </c>
    </row>
    <row r="777" spans="1:6">
      <c r="A777" s="83"/>
      <c r="B777" s="83"/>
      <c r="C777" s="87"/>
      <c r="D777" s="85"/>
      <c r="E777" s="86"/>
      <c r="F777" s="26">
        <f t="shared" si="13"/>
        <v>0</v>
      </c>
    </row>
    <row r="778" spans="1:6">
      <c r="A778" s="83"/>
      <c r="B778" s="83"/>
      <c r="C778" s="87"/>
      <c r="D778" s="85"/>
      <c r="E778" s="86"/>
      <c r="F778" s="26">
        <f t="shared" si="13"/>
        <v>0</v>
      </c>
    </row>
    <row r="779" spans="1:6">
      <c r="A779" s="83"/>
      <c r="B779" s="83"/>
      <c r="C779" s="87"/>
      <c r="D779" s="85"/>
      <c r="E779" s="86"/>
      <c r="F779" s="26">
        <f t="shared" si="13"/>
        <v>0</v>
      </c>
    </row>
    <row r="780" spans="1:6">
      <c r="A780" s="83"/>
      <c r="B780" s="83"/>
      <c r="C780" s="87"/>
      <c r="D780" s="85"/>
      <c r="E780" s="86"/>
      <c r="F780" s="26">
        <f t="shared" si="13"/>
        <v>0</v>
      </c>
    </row>
    <row r="781" spans="1:6">
      <c r="A781" s="83"/>
      <c r="B781" s="83"/>
      <c r="C781" s="87"/>
      <c r="D781" s="85"/>
      <c r="E781" s="86"/>
      <c r="F781" s="26">
        <f t="shared" si="13"/>
        <v>0</v>
      </c>
    </row>
    <row r="782" spans="1:6">
      <c r="A782" s="83"/>
      <c r="B782" s="83"/>
      <c r="C782" s="87"/>
      <c r="D782" s="85"/>
      <c r="E782" s="86"/>
      <c r="F782" s="26">
        <f t="shared" si="13"/>
        <v>0</v>
      </c>
    </row>
    <row r="783" spans="1:6">
      <c r="A783" s="83"/>
      <c r="B783" s="83"/>
      <c r="C783" s="87"/>
      <c r="D783" s="85"/>
      <c r="E783" s="86"/>
      <c r="F783" s="26">
        <f t="shared" si="13"/>
        <v>0</v>
      </c>
    </row>
    <row r="784" spans="1:6">
      <c r="A784" s="83"/>
      <c r="B784" s="83"/>
      <c r="C784" s="87"/>
      <c r="D784" s="85"/>
      <c r="E784" s="86"/>
      <c r="F784" s="26">
        <f t="shared" si="13"/>
        <v>0</v>
      </c>
    </row>
    <row r="785" spans="1:6">
      <c r="A785" s="83"/>
      <c r="B785" s="83"/>
      <c r="C785" s="87"/>
      <c r="D785" s="85"/>
      <c r="E785" s="86"/>
      <c r="F785" s="26">
        <f t="shared" si="13"/>
        <v>0</v>
      </c>
    </row>
    <row r="786" spans="1:6">
      <c r="A786" s="83"/>
      <c r="B786" s="83"/>
      <c r="C786" s="87"/>
      <c r="D786" s="85"/>
      <c r="E786" s="86"/>
      <c r="F786" s="26">
        <f t="shared" si="13"/>
        <v>0</v>
      </c>
    </row>
    <row r="787" spans="1:6">
      <c r="A787" s="83"/>
      <c r="B787" s="83"/>
      <c r="C787" s="87"/>
      <c r="D787" s="85"/>
      <c r="E787" s="86"/>
      <c r="F787" s="26">
        <f t="shared" si="13"/>
        <v>0</v>
      </c>
    </row>
    <row r="788" spans="1:6">
      <c r="A788" s="83"/>
      <c r="B788" s="83"/>
      <c r="C788" s="87"/>
      <c r="D788" s="85"/>
      <c r="E788" s="86"/>
      <c r="F788" s="26">
        <f t="shared" si="13"/>
        <v>0</v>
      </c>
    </row>
    <row r="789" spans="1:6">
      <c r="A789" s="83"/>
      <c r="B789" s="83"/>
      <c r="C789" s="87"/>
      <c r="D789" s="85"/>
      <c r="E789" s="86"/>
      <c r="F789" s="26">
        <f t="shared" si="13"/>
        <v>0</v>
      </c>
    </row>
    <row r="790" spans="1:6">
      <c r="A790" s="83"/>
      <c r="B790" s="83"/>
      <c r="C790" s="87"/>
      <c r="D790" s="85"/>
      <c r="E790" s="86"/>
      <c r="F790" s="26">
        <f t="shared" si="13"/>
        <v>0</v>
      </c>
    </row>
    <row r="791" spans="1:6">
      <c r="A791" s="83"/>
      <c r="B791" s="83"/>
      <c r="C791" s="87"/>
      <c r="D791" s="85"/>
      <c r="E791" s="86"/>
      <c r="F791" s="26">
        <f t="shared" si="13"/>
        <v>0</v>
      </c>
    </row>
    <row r="792" spans="1:6">
      <c r="A792" s="83"/>
      <c r="B792" s="83"/>
      <c r="C792" s="87"/>
      <c r="D792" s="85"/>
      <c r="E792" s="86"/>
      <c r="F792" s="26">
        <f t="shared" si="13"/>
        <v>0</v>
      </c>
    </row>
    <row r="793" spans="1:6">
      <c r="A793" s="83"/>
      <c r="B793" s="83"/>
      <c r="C793" s="87"/>
      <c r="D793" s="85"/>
      <c r="E793" s="86"/>
      <c r="F793" s="26">
        <f t="shared" si="13"/>
        <v>0</v>
      </c>
    </row>
    <row r="794" spans="1:6">
      <c r="A794" s="83"/>
      <c r="B794" s="83"/>
      <c r="C794" s="87"/>
      <c r="D794" s="85"/>
      <c r="E794" s="86"/>
      <c r="F794" s="26">
        <f t="shared" si="13"/>
        <v>0</v>
      </c>
    </row>
    <row r="795" spans="1:6">
      <c r="A795" s="83"/>
      <c r="B795" s="83"/>
      <c r="C795" s="87"/>
      <c r="D795" s="85"/>
      <c r="E795" s="86"/>
      <c r="F795" s="26">
        <f t="shared" si="13"/>
        <v>0</v>
      </c>
    </row>
    <row r="796" spans="1:6">
      <c r="A796" s="83"/>
      <c r="B796" s="83"/>
      <c r="C796" s="87"/>
      <c r="D796" s="85"/>
      <c r="E796" s="86"/>
      <c r="F796" s="26">
        <f t="shared" si="13"/>
        <v>0</v>
      </c>
    </row>
    <row r="797" spans="1:6">
      <c r="A797" s="83"/>
      <c r="B797" s="83"/>
      <c r="C797" s="87"/>
      <c r="D797" s="85"/>
      <c r="E797" s="86"/>
      <c r="F797" s="26">
        <f t="shared" si="13"/>
        <v>0</v>
      </c>
    </row>
    <row r="798" spans="1:6">
      <c r="A798" s="83"/>
      <c r="B798" s="83"/>
      <c r="C798" s="87"/>
      <c r="D798" s="85"/>
      <c r="E798" s="86"/>
      <c r="F798" s="26">
        <f t="shared" si="13"/>
        <v>0</v>
      </c>
    </row>
    <row r="799" spans="1:6">
      <c r="A799" s="83"/>
      <c r="B799" s="83"/>
      <c r="C799" s="87"/>
      <c r="D799" s="85"/>
      <c r="E799" s="86"/>
      <c r="F799" s="26">
        <f t="shared" si="13"/>
        <v>0</v>
      </c>
    </row>
    <row r="800" spans="1:6">
      <c r="A800" s="83"/>
      <c r="B800" s="83"/>
      <c r="C800" s="87"/>
      <c r="D800" s="85"/>
      <c r="E800" s="86"/>
      <c r="F800" s="26">
        <f t="shared" si="13"/>
        <v>0</v>
      </c>
    </row>
    <row r="801" spans="1:6">
      <c r="A801" s="83"/>
      <c r="B801" s="83"/>
      <c r="C801" s="87"/>
      <c r="D801" s="85"/>
      <c r="E801" s="86"/>
      <c r="F801" s="26">
        <f t="shared" si="13"/>
        <v>0</v>
      </c>
    </row>
    <row r="802" spans="1:6">
      <c r="A802" s="83"/>
      <c r="B802" s="83"/>
      <c r="C802" s="87"/>
      <c r="D802" s="85"/>
      <c r="E802" s="86"/>
      <c r="F802" s="26">
        <f t="shared" si="13"/>
        <v>0</v>
      </c>
    </row>
    <row r="803" spans="1:6">
      <c r="A803" s="83"/>
      <c r="B803" s="83"/>
      <c r="C803" s="87"/>
      <c r="D803" s="85"/>
      <c r="E803" s="86"/>
      <c r="F803" s="26">
        <f t="shared" si="13"/>
        <v>0</v>
      </c>
    </row>
    <row r="804" spans="1:6">
      <c r="A804" s="83"/>
      <c r="B804" s="83"/>
      <c r="C804" s="87"/>
      <c r="D804" s="85"/>
      <c r="E804" s="86"/>
      <c r="F804" s="26">
        <f t="shared" si="13"/>
        <v>0</v>
      </c>
    </row>
    <row r="805" spans="1:6">
      <c r="A805" s="83"/>
      <c r="B805" s="83"/>
      <c r="C805" s="87"/>
      <c r="D805" s="85"/>
      <c r="E805" s="86"/>
      <c r="F805" s="26">
        <f t="shared" si="13"/>
        <v>0</v>
      </c>
    </row>
    <row r="806" spans="1:6">
      <c r="A806" s="83"/>
      <c r="B806" s="83"/>
      <c r="C806" s="87"/>
      <c r="D806" s="85"/>
      <c r="E806" s="86"/>
      <c r="F806" s="26">
        <f t="shared" si="13"/>
        <v>0</v>
      </c>
    </row>
    <row r="807" spans="1:6">
      <c r="A807" s="83"/>
      <c r="B807" s="83"/>
      <c r="C807" s="87"/>
      <c r="D807" s="85"/>
      <c r="E807" s="86"/>
      <c r="F807" s="26">
        <f t="shared" si="13"/>
        <v>0</v>
      </c>
    </row>
    <row r="808" spans="1:6">
      <c r="A808" s="83"/>
      <c r="B808" s="83"/>
      <c r="C808" s="87"/>
      <c r="D808" s="85"/>
      <c r="E808" s="86"/>
      <c r="F808" s="26">
        <f t="shared" si="13"/>
        <v>0</v>
      </c>
    </row>
    <row r="809" spans="1:6">
      <c r="A809" s="83"/>
      <c r="B809" s="83"/>
      <c r="C809" s="87"/>
      <c r="D809" s="85"/>
      <c r="E809" s="86"/>
      <c r="F809" s="26">
        <f t="shared" si="13"/>
        <v>0</v>
      </c>
    </row>
    <row r="810" spans="1:6">
      <c r="A810" s="83"/>
      <c r="B810" s="83"/>
      <c r="C810" s="87"/>
      <c r="D810" s="85"/>
      <c r="E810" s="86"/>
      <c r="F810" s="26">
        <f t="shared" si="13"/>
        <v>0</v>
      </c>
    </row>
    <row r="811" spans="1:6">
      <c r="A811" s="83"/>
      <c r="B811" s="83"/>
      <c r="C811" s="87"/>
      <c r="D811" s="85"/>
      <c r="E811" s="86"/>
      <c r="F811" s="26">
        <f t="shared" si="13"/>
        <v>0</v>
      </c>
    </row>
    <row r="812" spans="1:6">
      <c r="A812" s="83"/>
      <c r="B812" s="83"/>
      <c r="C812" s="87"/>
      <c r="D812" s="85"/>
      <c r="E812" s="86"/>
      <c r="F812" s="26">
        <f t="shared" si="13"/>
        <v>0</v>
      </c>
    </row>
    <row r="813" spans="1:6">
      <c r="A813" s="83"/>
      <c r="B813" s="83"/>
      <c r="C813" s="87"/>
      <c r="D813" s="85"/>
      <c r="E813" s="86"/>
      <c r="F813" s="26">
        <f t="shared" si="13"/>
        <v>0</v>
      </c>
    </row>
    <row r="814" spans="1:6">
      <c r="A814" s="83"/>
      <c r="B814" s="83"/>
      <c r="C814" s="87"/>
      <c r="D814" s="85"/>
      <c r="E814" s="86"/>
      <c r="F814" s="26">
        <f t="shared" si="13"/>
        <v>0</v>
      </c>
    </row>
    <row r="815" spans="1:6">
      <c r="A815" s="83"/>
      <c r="B815" s="83"/>
      <c r="C815" s="87"/>
      <c r="D815" s="85"/>
      <c r="E815" s="86"/>
      <c r="F815" s="26">
        <f t="shared" si="13"/>
        <v>0</v>
      </c>
    </row>
    <row r="816" spans="1:6">
      <c r="A816" s="83"/>
      <c r="B816" s="83"/>
      <c r="C816" s="87"/>
      <c r="D816" s="85"/>
      <c r="E816" s="86"/>
      <c r="F816" s="26">
        <f t="shared" si="13"/>
        <v>0</v>
      </c>
    </row>
    <row r="817" spans="1:6">
      <c r="A817" s="83"/>
      <c r="B817" s="83"/>
      <c r="C817" s="87"/>
      <c r="D817" s="85"/>
      <c r="E817" s="86"/>
      <c r="F817" s="26">
        <f t="shared" si="13"/>
        <v>0</v>
      </c>
    </row>
    <row r="818" spans="1:6">
      <c r="A818" s="83"/>
      <c r="B818" s="83"/>
      <c r="C818" s="87"/>
      <c r="D818" s="85"/>
      <c r="E818" s="86"/>
      <c r="F818" s="26">
        <f t="shared" si="13"/>
        <v>0</v>
      </c>
    </row>
    <row r="819" spans="1:6">
      <c r="A819" s="83"/>
      <c r="B819" s="83"/>
      <c r="C819" s="87"/>
      <c r="D819" s="85"/>
      <c r="E819" s="86"/>
      <c r="F819" s="26">
        <f t="shared" si="13"/>
        <v>0</v>
      </c>
    </row>
    <row r="820" spans="1:6">
      <c r="A820" s="83"/>
      <c r="B820" s="83"/>
      <c r="C820" s="87"/>
      <c r="D820" s="85"/>
      <c r="E820" s="86"/>
      <c r="F820" s="26">
        <f t="shared" si="13"/>
        <v>0</v>
      </c>
    </row>
    <row r="821" spans="1:6">
      <c r="A821" s="83"/>
      <c r="B821" s="83"/>
      <c r="C821" s="87"/>
      <c r="D821" s="85"/>
      <c r="E821" s="86"/>
      <c r="F821" s="26">
        <f t="shared" si="13"/>
        <v>0</v>
      </c>
    </row>
    <row r="822" spans="1:6">
      <c r="A822" s="83"/>
      <c r="B822" s="83"/>
      <c r="C822" s="87"/>
      <c r="D822" s="85"/>
      <c r="E822" s="86"/>
      <c r="F822" s="26">
        <f t="shared" si="13"/>
        <v>0</v>
      </c>
    </row>
    <row r="823" spans="1:6">
      <c r="A823" s="83"/>
      <c r="B823" s="83"/>
      <c r="C823" s="87"/>
      <c r="D823" s="85"/>
      <c r="E823" s="86"/>
      <c r="F823" s="26">
        <f t="shared" si="13"/>
        <v>0</v>
      </c>
    </row>
    <row r="824" spans="1:6">
      <c r="A824" s="83"/>
      <c r="B824" s="83"/>
      <c r="C824" s="87"/>
      <c r="D824" s="85"/>
      <c r="E824" s="86"/>
      <c r="F824" s="26">
        <f t="shared" si="13"/>
        <v>0</v>
      </c>
    </row>
    <row r="825" spans="1:6">
      <c r="A825" s="83"/>
      <c r="B825" s="83"/>
      <c r="C825" s="87"/>
      <c r="D825" s="85"/>
      <c r="E825" s="86"/>
      <c r="F825" s="26">
        <f t="shared" si="13"/>
        <v>0</v>
      </c>
    </row>
    <row r="826" spans="1:6">
      <c r="A826" s="83"/>
      <c r="B826" s="83"/>
      <c r="C826" s="87"/>
      <c r="D826" s="85"/>
      <c r="E826" s="86"/>
      <c r="F826" s="26">
        <f t="shared" si="13"/>
        <v>0</v>
      </c>
    </row>
    <row r="827" spans="1:6">
      <c r="A827" s="83"/>
      <c r="B827" s="83"/>
      <c r="C827" s="87"/>
      <c r="D827" s="85"/>
      <c r="E827" s="86"/>
      <c r="F827" s="26">
        <f t="shared" si="13"/>
        <v>0</v>
      </c>
    </row>
    <row r="828" spans="1:6">
      <c r="A828" s="83"/>
      <c r="B828" s="83"/>
      <c r="C828" s="87"/>
      <c r="D828" s="85"/>
      <c r="E828" s="86"/>
      <c r="F828" s="26">
        <f t="shared" si="13"/>
        <v>0</v>
      </c>
    </row>
    <row r="829" spans="1:6">
      <c r="A829" s="83"/>
      <c r="B829" s="83"/>
      <c r="C829" s="87"/>
      <c r="D829" s="85"/>
      <c r="E829" s="86"/>
      <c r="F829" s="26">
        <f t="shared" si="13"/>
        <v>0</v>
      </c>
    </row>
    <row r="830" spans="1:6">
      <c r="A830" s="83"/>
      <c r="B830" s="83"/>
      <c r="C830" s="87"/>
      <c r="D830" s="85"/>
      <c r="E830" s="86"/>
      <c r="F830" s="26">
        <f t="shared" si="13"/>
        <v>0</v>
      </c>
    </row>
    <row r="831" spans="1:6">
      <c r="A831" s="83"/>
      <c r="B831" s="83"/>
      <c r="C831" s="87"/>
      <c r="D831" s="85"/>
      <c r="E831" s="86"/>
      <c r="F831" s="26">
        <f t="shared" si="13"/>
        <v>0</v>
      </c>
    </row>
    <row r="832" spans="1:6">
      <c r="A832" s="83"/>
      <c r="B832" s="83"/>
      <c r="C832" s="87"/>
      <c r="D832" s="85"/>
      <c r="E832" s="86"/>
      <c r="F832" s="26">
        <f t="shared" si="13"/>
        <v>0</v>
      </c>
    </row>
    <row r="833" spans="1:6">
      <c r="A833" s="83"/>
      <c r="B833" s="83"/>
      <c r="C833" s="87"/>
      <c r="D833" s="85"/>
      <c r="E833" s="86"/>
      <c r="F833" s="26">
        <f t="shared" si="13"/>
        <v>0</v>
      </c>
    </row>
    <row r="834" spans="1:6">
      <c r="A834" s="83"/>
      <c r="B834" s="83"/>
      <c r="C834" s="87"/>
      <c r="D834" s="85"/>
      <c r="E834" s="86"/>
      <c r="F834" s="26">
        <f t="shared" ref="F834:F897" si="14">IF(E834=0,0,E834/D834)</f>
        <v>0</v>
      </c>
    </row>
    <row r="835" spans="1:6">
      <c r="A835" s="83"/>
      <c r="B835" s="83"/>
      <c r="C835" s="87"/>
      <c r="D835" s="85"/>
      <c r="E835" s="86"/>
      <c r="F835" s="26">
        <f t="shared" si="14"/>
        <v>0</v>
      </c>
    </row>
    <row r="836" spans="1:6">
      <c r="A836" s="83"/>
      <c r="B836" s="83"/>
      <c r="C836" s="87"/>
      <c r="D836" s="85"/>
      <c r="E836" s="86"/>
      <c r="F836" s="26">
        <f t="shared" si="14"/>
        <v>0</v>
      </c>
    </row>
    <row r="837" spans="1:6">
      <c r="A837" s="83"/>
      <c r="B837" s="83"/>
      <c r="C837" s="87"/>
      <c r="D837" s="85"/>
      <c r="E837" s="86"/>
      <c r="F837" s="26">
        <f t="shared" si="14"/>
        <v>0</v>
      </c>
    </row>
    <row r="838" spans="1:6">
      <c r="A838" s="83"/>
      <c r="B838" s="83"/>
      <c r="C838" s="87"/>
      <c r="D838" s="85"/>
      <c r="E838" s="86"/>
      <c r="F838" s="26">
        <f t="shared" si="14"/>
        <v>0</v>
      </c>
    </row>
    <row r="839" spans="1:6">
      <c r="A839" s="83"/>
      <c r="B839" s="83"/>
      <c r="C839" s="87"/>
      <c r="D839" s="85"/>
      <c r="E839" s="86"/>
      <c r="F839" s="26">
        <f t="shared" si="14"/>
        <v>0</v>
      </c>
    </row>
    <row r="840" spans="1:6">
      <c r="A840" s="83"/>
      <c r="B840" s="83"/>
      <c r="C840" s="87"/>
      <c r="D840" s="85"/>
      <c r="E840" s="86"/>
      <c r="F840" s="26">
        <f t="shared" si="14"/>
        <v>0</v>
      </c>
    </row>
    <row r="841" spans="1:6">
      <c r="A841" s="83"/>
      <c r="B841" s="83"/>
      <c r="C841" s="87"/>
      <c r="D841" s="85"/>
      <c r="E841" s="86"/>
      <c r="F841" s="26">
        <f t="shared" si="14"/>
        <v>0</v>
      </c>
    </row>
    <row r="842" spans="1:6">
      <c r="A842" s="83"/>
      <c r="B842" s="83"/>
      <c r="C842" s="87"/>
      <c r="D842" s="85"/>
      <c r="E842" s="86"/>
      <c r="F842" s="26">
        <f t="shared" si="14"/>
        <v>0</v>
      </c>
    </row>
    <row r="843" spans="1:6">
      <c r="A843" s="83"/>
      <c r="B843" s="83"/>
      <c r="C843" s="87"/>
      <c r="D843" s="85"/>
      <c r="E843" s="86"/>
      <c r="F843" s="26">
        <f t="shared" si="14"/>
        <v>0</v>
      </c>
    </row>
    <row r="844" spans="1:6">
      <c r="A844" s="83"/>
      <c r="B844" s="83"/>
      <c r="C844" s="87"/>
      <c r="D844" s="85"/>
      <c r="E844" s="86"/>
      <c r="F844" s="26">
        <f t="shared" si="14"/>
        <v>0</v>
      </c>
    </row>
    <row r="845" spans="1:6">
      <c r="A845" s="83"/>
      <c r="B845" s="83"/>
      <c r="C845" s="87"/>
      <c r="D845" s="85"/>
      <c r="E845" s="86"/>
      <c r="F845" s="26">
        <f t="shared" si="14"/>
        <v>0</v>
      </c>
    </row>
    <row r="846" spans="1:6">
      <c r="A846" s="83"/>
      <c r="B846" s="83"/>
      <c r="C846" s="87"/>
      <c r="D846" s="85"/>
      <c r="E846" s="86"/>
      <c r="F846" s="26">
        <f t="shared" si="14"/>
        <v>0</v>
      </c>
    </row>
    <row r="847" spans="1:6">
      <c r="A847" s="83"/>
      <c r="B847" s="83"/>
      <c r="C847" s="87"/>
      <c r="D847" s="85"/>
      <c r="E847" s="86"/>
      <c r="F847" s="26">
        <f t="shared" si="14"/>
        <v>0</v>
      </c>
    </row>
    <row r="848" spans="1:6">
      <c r="A848" s="83"/>
      <c r="B848" s="83"/>
      <c r="C848" s="87"/>
      <c r="D848" s="85"/>
      <c r="E848" s="86"/>
      <c r="F848" s="26">
        <f t="shared" si="14"/>
        <v>0</v>
      </c>
    </row>
    <row r="849" spans="1:6">
      <c r="A849" s="83"/>
      <c r="B849" s="83"/>
      <c r="C849" s="87"/>
      <c r="D849" s="85"/>
      <c r="E849" s="86"/>
      <c r="F849" s="26">
        <f t="shared" si="14"/>
        <v>0</v>
      </c>
    </row>
    <row r="850" spans="1:6">
      <c r="A850" s="83"/>
      <c r="B850" s="83"/>
      <c r="C850" s="87"/>
      <c r="D850" s="85"/>
      <c r="E850" s="86"/>
      <c r="F850" s="26">
        <f t="shared" si="14"/>
        <v>0</v>
      </c>
    </row>
    <row r="851" spans="1:6">
      <c r="A851" s="83"/>
      <c r="B851" s="83"/>
      <c r="C851" s="87"/>
      <c r="D851" s="85"/>
      <c r="E851" s="86"/>
      <c r="F851" s="26">
        <f t="shared" si="14"/>
        <v>0</v>
      </c>
    </row>
    <row r="852" spans="1:6">
      <c r="A852" s="83"/>
      <c r="B852" s="83"/>
      <c r="C852" s="87"/>
      <c r="D852" s="85"/>
      <c r="E852" s="86"/>
      <c r="F852" s="26">
        <f t="shared" si="14"/>
        <v>0</v>
      </c>
    </row>
    <row r="853" spans="1:6">
      <c r="A853" s="83"/>
      <c r="B853" s="83"/>
      <c r="C853" s="87"/>
      <c r="D853" s="85"/>
      <c r="E853" s="86"/>
      <c r="F853" s="26">
        <f t="shared" si="14"/>
        <v>0</v>
      </c>
    </row>
    <row r="854" spans="1:6">
      <c r="A854" s="83"/>
      <c r="B854" s="83"/>
      <c r="C854" s="87"/>
      <c r="D854" s="85"/>
      <c r="E854" s="86"/>
      <c r="F854" s="26">
        <f t="shared" si="14"/>
        <v>0</v>
      </c>
    </row>
    <row r="855" spans="1:6">
      <c r="A855" s="83"/>
      <c r="B855" s="83"/>
      <c r="C855" s="87"/>
      <c r="D855" s="85"/>
      <c r="E855" s="86"/>
      <c r="F855" s="26">
        <f t="shared" si="14"/>
        <v>0</v>
      </c>
    </row>
    <row r="856" spans="1:6">
      <c r="A856" s="83"/>
      <c r="B856" s="83"/>
      <c r="C856" s="87"/>
      <c r="D856" s="85"/>
      <c r="E856" s="86"/>
      <c r="F856" s="26">
        <f t="shared" si="14"/>
        <v>0</v>
      </c>
    </row>
    <row r="857" spans="1:6">
      <c r="A857" s="83"/>
      <c r="B857" s="83"/>
      <c r="C857" s="87"/>
      <c r="D857" s="85"/>
      <c r="E857" s="86"/>
      <c r="F857" s="26">
        <f t="shared" si="14"/>
        <v>0</v>
      </c>
    </row>
    <row r="858" spans="1:6">
      <c r="A858" s="83"/>
      <c r="B858" s="83"/>
      <c r="C858" s="87"/>
      <c r="D858" s="85"/>
      <c r="E858" s="86"/>
      <c r="F858" s="26">
        <f t="shared" si="14"/>
        <v>0</v>
      </c>
    </row>
    <row r="859" spans="1:6">
      <c r="A859" s="83"/>
      <c r="B859" s="83"/>
      <c r="C859" s="87"/>
      <c r="D859" s="85"/>
      <c r="E859" s="86"/>
      <c r="F859" s="26">
        <f t="shared" si="14"/>
        <v>0</v>
      </c>
    </row>
    <row r="860" spans="1:6">
      <c r="A860" s="83"/>
      <c r="B860" s="83"/>
      <c r="C860" s="87"/>
      <c r="D860" s="85"/>
      <c r="E860" s="86"/>
      <c r="F860" s="26">
        <f t="shared" si="14"/>
        <v>0</v>
      </c>
    </row>
    <row r="861" spans="1:6">
      <c r="A861" s="83"/>
      <c r="B861" s="83"/>
      <c r="C861" s="87"/>
      <c r="D861" s="85"/>
      <c r="E861" s="86"/>
      <c r="F861" s="26">
        <f t="shared" si="14"/>
        <v>0</v>
      </c>
    </row>
    <row r="862" spans="1:6">
      <c r="A862" s="83"/>
      <c r="B862" s="83"/>
      <c r="C862" s="87"/>
      <c r="D862" s="85"/>
      <c r="E862" s="86"/>
      <c r="F862" s="26">
        <f t="shared" si="14"/>
        <v>0</v>
      </c>
    </row>
    <row r="863" spans="1:6">
      <c r="A863" s="83"/>
      <c r="B863" s="83"/>
      <c r="C863" s="87"/>
      <c r="D863" s="85"/>
      <c r="E863" s="86"/>
      <c r="F863" s="26">
        <f t="shared" si="14"/>
        <v>0</v>
      </c>
    </row>
    <row r="864" spans="1:6">
      <c r="A864" s="83"/>
      <c r="B864" s="83"/>
      <c r="C864" s="87"/>
      <c r="D864" s="85"/>
      <c r="E864" s="86"/>
      <c r="F864" s="26">
        <f t="shared" si="14"/>
        <v>0</v>
      </c>
    </row>
    <row r="865" spans="1:6">
      <c r="A865" s="83"/>
      <c r="B865" s="83"/>
      <c r="C865" s="87"/>
      <c r="D865" s="85"/>
      <c r="E865" s="86"/>
      <c r="F865" s="26">
        <f t="shared" si="14"/>
        <v>0</v>
      </c>
    </row>
    <row r="866" spans="1:6">
      <c r="A866" s="83"/>
      <c r="B866" s="83"/>
      <c r="C866" s="87"/>
      <c r="D866" s="85"/>
      <c r="E866" s="86"/>
      <c r="F866" s="26">
        <f t="shared" si="14"/>
        <v>0</v>
      </c>
    </row>
    <row r="867" spans="1:6">
      <c r="A867" s="83"/>
      <c r="B867" s="83"/>
      <c r="C867" s="87"/>
      <c r="D867" s="85"/>
      <c r="E867" s="86"/>
      <c r="F867" s="26">
        <f t="shared" si="14"/>
        <v>0</v>
      </c>
    </row>
    <row r="868" spans="1:6">
      <c r="A868" s="83"/>
      <c r="B868" s="83"/>
      <c r="C868" s="87"/>
      <c r="D868" s="85"/>
      <c r="E868" s="86"/>
      <c r="F868" s="26">
        <f t="shared" si="14"/>
        <v>0</v>
      </c>
    </row>
    <row r="869" spans="1:6">
      <c r="A869" s="83"/>
      <c r="B869" s="83"/>
      <c r="C869" s="87"/>
      <c r="D869" s="85"/>
      <c r="E869" s="86"/>
      <c r="F869" s="26">
        <f t="shared" si="14"/>
        <v>0</v>
      </c>
    </row>
    <row r="870" spans="1:6">
      <c r="A870" s="83"/>
      <c r="B870" s="83"/>
      <c r="C870" s="87"/>
      <c r="D870" s="85"/>
      <c r="E870" s="86"/>
      <c r="F870" s="26">
        <f t="shared" si="14"/>
        <v>0</v>
      </c>
    </row>
    <row r="871" spans="1:6">
      <c r="A871" s="83"/>
      <c r="B871" s="83"/>
      <c r="C871" s="87"/>
      <c r="D871" s="85"/>
      <c r="E871" s="86"/>
      <c r="F871" s="26">
        <f t="shared" si="14"/>
        <v>0</v>
      </c>
    </row>
    <row r="872" spans="1:6">
      <c r="A872" s="83"/>
      <c r="B872" s="83"/>
      <c r="C872" s="87"/>
      <c r="D872" s="85"/>
      <c r="E872" s="86"/>
      <c r="F872" s="26">
        <f t="shared" si="14"/>
        <v>0</v>
      </c>
    </row>
    <row r="873" spans="1:6">
      <c r="A873" s="83"/>
      <c r="B873" s="83"/>
      <c r="C873" s="87"/>
      <c r="D873" s="85"/>
      <c r="E873" s="86"/>
      <c r="F873" s="26">
        <f t="shared" si="14"/>
        <v>0</v>
      </c>
    </row>
    <row r="874" spans="1:6">
      <c r="A874" s="83"/>
      <c r="B874" s="83"/>
      <c r="C874" s="87"/>
      <c r="D874" s="85"/>
      <c r="E874" s="86"/>
      <c r="F874" s="26">
        <f t="shared" si="14"/>
        <v>0</v>
      </c>
    </row>
    <row r="875" spans="1:6">
      <c r="A875" s="83"/>
      <c r="B875" s="83"/>
      <c r="C875" s="87"/>
      <c r="D875" s="85"/>
      <c r="E875" s="86"/>
      <c r="F875" s="26">
        <f t="shared" si="14"/>
        <v>0</v>
      </c>
    </row>
    <row r="876" spans="1:6">
      <c r="A876" s="83"/>
      <c r="B876" s="83"/>
      <c r="C876" s="87"/>
      <c r="D876" s="85"/>
      <c r="E876" s="86"/>
      <c r="F876" s="26">
        <f t="shared" si="14"/>
        <v>0</v>
      </c>
    </row>
    <row r="877" spans="1:6">
      <c r="A877" s="83"/>
      <c r="B877" s="83"/>
      <c r="C877" s="87"/>
      <c r="D877" s="85"/>
      <c r="E877" s="86"/>
      <c r="F877" s="26">
        <f t="shared" si="14"/>
        <v>0</v>
      </c>
    </row>
    <row r="878" spans="1:6">
      <c r="A878" s="83"/>
      <c r="B878" s="83"/>
      <c r="C878" s="87"/>
      <c r="D878" s="85"/>
      <c r="E878" s="86"/>
      <c r="F878" s="26">
        <f t="shared" si="14"/>
        <v>0</v>
      </c>
    </row>
    <row r="879" spans="1:6">
      <c r="A879" s="83"/>
      <c r="B879" s="83"/>
      <c r="C879" s="87"/>
      <c r="D879" s="85"/>
      <c r="E879" s="86"/>
      <c r="F879" s="26">
        <f t="shared" si="14"/>
        <v>0</v>
      </c>
    </row>
    <row r="880" spans="1:6">
      <c r="A880" s="83"/>
      <c r="B880" s="83"/>
      <c r="C880" s="87"/>
      <c r="D880" s="85"/>
      <c r="E880" s="86"/>
      <c r="F880" s="26">
        <f t="shared" si="14"/>
        <v>0</v>
      </c>
    </row>
    <row r="881" spans="1:6">
      <c r="A881" s="83"/>
      <c r="B881" s="83"/>
      <c r="C881" s="87"/>
      <c r="D881" s="85"/>
      <c r="E881" s="86"/>
      <c r="F881" s="26">
        <f t="shared" si="14"/>
        <v>0</v>
      </c>
    </row>
    <row r="882" spans="1:6">
      <c r="A882" s="83"/>
      <c r="B882" s="83"/>
      <c r="C882" s="87"/>
      <c r="D882" s="85"/>
      <c r="E882" s="86"/>
      <c r="F882" s="26">
        <f t="shared" si="14"/>
        <v>0</v>
      </c>
    </row>
    <row r="883" spans="1:6">
      <c r="A883" s="83"/>
      <c r="B883" s="83"/>
      <c r="C883" s="87"/>
      <c r="D883" s="85"/>
      <c r="E883" s="86"/>
      <c r="F883" s="26">
        <f t="shared" si="14"/>
        <v>0</v>
      </c>
    </row>
    <row r="884" spans="1:6">
      <c r="A884" s="83"/>
      <c r="B884" s="83"/>
      <c r="C884" s="87"/>
      <c r="D884" s="85"/>
      <c r="E884" s="86"/>
      <c r="F884" s="26">
        <f t="shared" si="14"/>
        <v>0</v>
      </c>
    </row>
    <row r="885" spans="1:6">
      <c r="A885" s="83"/>
      <c r="B885" s="83"/>
      <c r="C885" s="87"/>
      <c r="D885" s="85"/>
      <c r="E885" s="86"/>
      <c r="F885" s="26">
        <f t="shared" si="14"/>
        <v>0</v>
      </c>
    </row>
    <row r="886" spans="1:6">
      <c r="A886" s="83"/>
      <c r="B886" s="83"/>
      <c r="C886" s="87"/>
      <c r="D886" s="85"/>
      <c r="E886" s="86"/>
      <c r="F886" s="26">
        <f t="shared" si="14"/>
        <v>0</v>
      </c>
    </row>
    <row r="887" spans="1:6">
      <c r="A887" s="83"/>
      <c r="B887" s="83"/>
      <c r="C887" s="87"/>
      <c r="D887" s="85"/>
      <c r="E887" s="86"/>
      <c r="F887" s="26">
        <f t="shared" si="14"/>
        <v>0</v>
      </c>
    </row>
    <row r="888" spans="1:6">
      <c r="A888" s="83"/>
      <c r="B888" s="83"/>
      <c r="C888" s="87"/>
      <c r="D888" s="85"/>
      <c r="E888" s="86"/>
      <c r="F888" s="26">
        <f t="shared" si="14"/>
        <v>0</v>
      </c>
    </row>
    <row r="889" spans="1:6">
      <c r="A889" s="83"/>
      <c r="B889" s="83"/>
      <c r="C889" s="87"/>
      <c r="D889" s="85"/>
      <c r="E889" s="86"/>
      <c r="F889" s="26">
        <f t="shared" si="14"/>
        <v>0</v>
      </c>
    </row>
    <row r="890" spans="1:6">
      <c r="A890" s="83"/>
      <c r="B890" s="83"/>
      <c r="C890" s="87"/>
      <c r="D890" s="85"/>
      <c r="E890" s="86"/>
      <c r="F890" s="26">
        <f t="shared" si="14"/>
        <v>0</v>
      </c>
    </row>
    <row r="891" spans="1:6">
      <c r="A891" s="83"/>
      <c r="B891" s="83"/>
      <c r="C891" s="87"/>
      <c r="D891" s="85"/>
      <c r="E891" s="86"/>
      <c r="F891" s="26">
        <f t="shared" si="14"/>
        <v>0</v>
      </c>
    </row>
    <row r="892" spans="1:6">
      <c r="A892" s="83"/>
      <c r="B892" s="83"/>
      <c r="C892" s="87"/>
      <c r="D892" s="85"/>
      <c r="E892" s="86"/>
      <c r="F892" s="26">
        <f t="shared" si="14"/>
        <v>0</v>
      </c>
    </row>
    <row r="893" spans="1:6">
      <c r="A893" s="83"/>
      <c r="B893" s="83"/>
      <c r="C893" s="87"/>
      <c r="D893" s="85"/>
      <c r="E893" s="86"/>
      <c r="F893" s="26">
        <f t="shared" si="14"/>
        <v>0</v>
      </c>
    </row>
    <row r="894" spans="1:6">
      <c r="A894" s="83"/>
      <c r="B894" s="83"/>
      <c r="C894" s="87"/>
      <c r="D894" s="85"/>
      <c r="E894" s="86"/>
      <c r="F894" s="26">
        <f t="shared" si="14"/>
        <v>0</v>
      </c>
    </row>
    <row r="895" spans="1:6">
      <c r="A895" s="83"/>
      <c r="B895" s="83"/>
      <c r="C895" s="87"/>
      <c r="D895" s="85"/>
      <c r="E895" s="86"/>
      <c r="F895" s="26">
        <f t="shared" si="14"/>
        <v>0</v>
      </c>
    </row>
    <row r="896" spans="1:6">
      <c r="A896" s="83"/>
      <c r="B896" s="83"/>
      <c r="C896" s="87"/>
      <c r="D896" s="85"/>
      <c r="E896" s="86"/>
      <c r="F896" s="26">
        <f t="shared" si="14"/>
        <v>0</v>
      </c>
    </row>
    <row r="897" spans="1:6">
      <c r="A897" s="83"/>
      <c r="B897" s="83"/>
      <c r="C897" s="87"/>
      <c r="D897" s="85"/>
      <c r="E897" s="86"/>
      <c r="F897" s="26">
        <f t="shared" si="14"/>
        <v>0</v>
      </c>
    </row>
    <row r="898" spans="1:6">
      <c r="A898" s="83"/>
      <c r="B898" s="83"/>
      <c r="C898" s="87"/>
      <c r="D898" s="85"/>
      <c r="E898" s="86"/>
      <c r="F898" s="26">
        <f t="shared" ref="F898:F961" si="15">IF(E898=0,0,E898/D898)</f>
        <v>0</v>
      </c>
    </row>
    <row r="899" spans="1:6">
      <c r="A899" s="83"/>
      <c r="B899" s="83"/>
      <c r="C899" s="87"/>
      <c r="D899" s="85"/>
      <c r="E899" s="86"/>
      <c r="F899" s="26">
        <f t="shared" si="15"/>
        <v>0</v>
      </c>
    </row>
    <row r="900" spans="1:6">
      <c r="A900" s="83"/>
      <c r="B900" s="83"/>
      <c r="C900" s="87"/>
      <c r="D900" s="85"/>
      <c r="E900" s="86"/>
      <c r="F900" s="26">
        <f t="shared" si="15"/>
        <v>0</v>
      </c>
    </row>
    <row r="901" spans="1:6">
      <c r="A901" s="83"/>
      <c r="B901" s="83"/>
      <c r="C901" s="87"/>
      <c r="D901" s="85"/>
      <c r="E901" s="86"/>
      <c r="F901" s="26">
        <f t="shared" si="15"/>
        <v>0</v>
      </c>
    </row>
    <row r="902" spans="1:6">
      <c r="A902" s="83"/>
      <c r="B902" s="83"/>
      <c r="C902" s="87"/>
      <c r="D902" s="85"/>
      <c r="E902" s="86"/>
      <c r="F902" s="26">
        <f t="shared" si="15"/>
        <v>0</v>
      </c>
    </row>
    <row r="903" spans="1:6">
      <c r="A903" s="83"/>
      <c r="B903" s="83"/>
      <c r="C903" s="87"/>
      <c r="D903" s="85"/>
      <c r="E903" s="86"/>
      <c r="F903" s="26">
        <f t="shared" si="15"/>
        <v>0</v>
      </c>
    </row>
    <row r="904" spans="1:6">
      <c r="A904" s="83"/>
      <c r="B904" s="83"/>
      <c r="C904" s="87"/>
      <c r="D904" s="85"/>
      <c r="E904" s="86"/>
      <c r="F904" s="26">
        <f t="shared" si="15"/>
        <v>0</v>
      </c>
    </row>
    <row r="905" spans="1:6">
      <c r="A905" s="83"/>
      <c r="B905" s="83"/>
      <c r="C905" s="87"/>
      <c r="D905" s="85"/>
      <c r="E905" s="86"/>
      <c r="F905" s="26">
        <f t="shared" si="15"/>
        <v>0</v>
      </c>
    </row>
    <row r="906" spans="1:6">
      <c r="A906" s="83"/>
      <c r="B906" s="83"/>
      <c r="C906" s="87"/>
      <c r="D906" s="85"/>
      <c r="E906" s="86"/>
      <c r="F906" s="26">
        <f t="shared" si="15"/>
        <v>0</v>
      </c>
    </row>
    <row r="907" spans="1:6">
      <c r="A907" s="83"/>
      <c r="B907" s="83"/>
      <c r="C907" s="87"/>
      <c r="D907" s="85"/>
      <c r="E907" s="86"/>
      <c r="F907" s="26">
        <f t="shared" si="15"/>
        <v>0</v>
      </c>
    </row>
    <row r="908" spans="1:6">
      <c r="A908" s="83"/>
      <c r="B908" s="83"/>
      <c r="C908" s="87"/>
      <c r="D908" s="85"/>
      <c r="E908" s="86"/>
      <c r="F908" s="26">
        <f t="shared" si="15"/>
        <v>0</v>
      </c>
    </row>
    <row r="909" spans="1:6">
      <c r="A909" s="83"/>
      <c r="B909" s="83"/>
      <c r="C909" s="87"/>
      <c r="D909" s="85"/>
      <c r="E909" s="86"/>
      <c r="F909" s="26">
        <f t="shared" si="15"/>
        <v>0</v>
      </c>
    </row>
    <row r="910" spans="1:6">
      <c r="A910" s="83"/>
      <c r="B910" s="83"/>
      <c r="C910" s="87"/>
      <c r="D910" s="85"/>
      <c r="E910" s="86"/>
      <c r="F910" s="26">
        <f t="shared" si="15"/>
        <v>0</v>
      </c>
    </row>
    <row r="911" spans="1:6">
      <c r="A911" s="83"/>
      <c r="B911" s="83"/>
      <c r="C911" s="87"/>
      <c r="D911" s="85"/>
      <c r="E911" s="86"/>
      <c r="F911" s="26">
        <f t="shared" si="15"/>
        <v>0</v>
      </c>
    </row>
    <row r="912" spans="1:6">
      <c r="A912" s="83"/>
      <c r="B912" s="83"/>
      <c r="C912" s="87"/>
      <c r="D912" s="85"/>
      <c r="E912" s="86"/>
      <c r="F912" s="26">
        <f t="shared" si="15"/>
        <v>0</v>
      </c>
    </row>
    <row r="913" spans="1:6">
      <c r="A913" s="83"/>
      <c r="B913" s="83"/>
      <c r="C913" s="87"/>
      <c r="D913" s="85"/>
      <c r="E913" s="86"/>
      <c r="F913" s="26">
        <f t="shared" si="15"/>
        <v>0</v>
      </c>
    </row>
    <row r="914" spans="1:6">
      <c r="A914" s="83"/>
      <c r="B914" s="83"/>
      <c r="C914" s="87"/>
      <c r="D914" s="85"/>
      <c r="E914" s="86"/>
      <c r="F914" s="26">
        <f t="shared" si="15"/>
        <v>0</v>
      </c>
    </row>
    <row r="915" spans="1:6">
      <c r="A915" s="83"/>
      <c r="B915" s="83"/>
      <c r="C915" s="87"/>
      <c r="D915" s="85"/>
      <c r="E915" s="86"/>
      <c r="F915" s="26">
        <f t="shared" si="15"/>
        <v>0</v>
      </c>
    </row>
    <row r="916" spans="1:6">
      <c r="A916" s="83"/>
      <c r="B916" s="83"/>
      <c r="C916" s="87"/>
      <c r="D916" s="85"/>
      <c r="E916" s="86"/>
      <c r="F916" s="26">
        <f t="shared" si="15"/>
        <v>0</v>
      </c>
    </row>
    <row r="917" spans="1:6">
      <c r="A917" s="83"/>
      <c r="B917" s="83"/>
      <c r="C917" s="87"/>
      <c r="D917" s="85"/>
      <c r="E917" s="86"/>
      <c r="F917" s="26">
        <f t="shared" si="15"/>
        <v>0</v>
      </c>
    </row>
    <row r="918" spans="1:6">
      <c r="A918" s="83"/>
      <c r="B918" s="83"/>
      <c r="C918" s="87"/>
      <c r="D918" s="85"/>
      <c r="E918" s="86"/>
      <c r="F918" s="26">
        <f t="shared" si="15"/>
        <v>0</v>
      </c>
    </row>
    <row r="919" spans="1:6">
      <c r="A919" s="83"/>
      <c r="B919" s="83"/>
      <c r="C919" s="87"/>
      <c r="D919" s="85"/>
      <c r="E919" s="86"/>
      <c r="F919" s="26">
        <f t="shared" si="15"/>
        <v>0</v>
      </c>
    </row>
    <row r="920" spans="1:6">
      <c r="A920" s="83"/>
      <c r="B920" s="83"/>
      <c r="C920" s="87"/>
      <c r="D920" s="85"/>
      <c r="E920" s="86"/>
      <c r="F920" s="26">
        <f t="shared" si="15"/>
        <v>0</v>
      </c>
    </row>
    <row r="921" spans="1:6">
      <c r="A921" s="83"/>
      <c r="B921" s="83"/>
      <c r="C921" s="87"/>
      <c r="D921" s="85"/>
      <c r="E921" s="86"/>
      <c r="F921" s="26">
        <f t="shared" si="15"/>
        <v>0</v>
      </c>
    </row>
    <row r="922" spans="1:6">
      <c r="A922" s="83"/>
      <c r="B922" s="83"/>
      <c r="C922" s="87"/>
      <c r="D922" s="85"/>
      <c r="E922" s="86"/>
      <c r="F922" s="26">
        <f t="shared" si="15"/>
        <v>0</v>
      </c>
    </row>
    <row r="923" spans="1:6">
      <c r="A923" s="83"/>
      <c r="B923" s="83"/>
      <c r="C923" s="87"/>
      <c r="D923" s="85"/>
      <c r="E923" s="86"/>
      <c r="F923" s="26">
        <f t="shared" si="15"/>
        <v>0</v>
      </c>
    </row>
    <row r="924" spans="1:6">
      <c r="A924" s="83"/>
      <c r="B924" s="83"/>
      <c r="C924" s="87"/>
      <c r="D924" s="85"/>
      <c r="E924" s="86"/>
      <c r="F924" s="26">
        <f t="shared" si="15"/>
        <v>0</v>
      </c>
    </row>
    <row r="925" spans="1:6">
      <c r="A925" s="83"/>
      <c r="B925" s="83"/>
      <c r="C925" s="87"/>
      <c r="D925" s="85"/>
      <c r="E925" s="86"/>
      <c r="F925" s="26">
        <f t="shared" si="15"/>
        <v>0</v>
      </c>
    </row>
    <row r="926" spans="1:6">
      <c r="A926" s="83"/>
      <c r="B926" s="83"/>
      <c r="C926" s="87"/>
      <c r="D926" s="85"/>
      <c r="E926" s="86"/>
      <c r="F926" s="26">
        <f t="shared" si="15"/>
        <v>0</v>
      </c>
    </row>
    <row r="927" spans="1:6">
      <c r="A927" s="83"/>
      <c r="B927" s="83"/>
      <c r="C927" s="87"/>
      <c r="D927" s="85"/>
      <c r="E927" s="86"/>
      <c r="F927" s="26">
        <f t="shared" si="15"/>
        <v>0</v>
      </c>
    </row>
    <row r="928" spans="1:6">
      <c r="A928" s="83"/>
      <c r="B928" s="83"/>
      <c r="C928" s="87"/>
      <c r="D928" s="85"/>
      <c r="E928" s="86"/>
      <c r="F928" s="26">
        <f t="shared" si="15"/>
        <v>0</v>
      </c>
    </row>
    <row r="929" spans="1:6">
      <c r="A929" s="83"/>
      <c r="B929" s="83"/>
      <c r="C929" s="87"/>
      <c r="D929" s="85"/>
      <c r="E929" s="86"/>
      <c r="F929" s="26">
        <f t="shared" si="15"/>
        <v>0</v>
      </c>
    </row>
    <row r="930" spans="1:6">
      <c r="A930" s="83"/>
      <c r="B930" s="83"/>
      <c r="C930" s="87"/>
      <c r="D930" s="85"/>
      <c r="E930" s="86"/>
      <c r="F930" s="26">
        <f t="shared" si="15"/>
        <v>0</v>
      </c>
    </row>
    <row r="931" spans="1:6">
      <c r="A931" s="83"/>
      <c r="B931" s="83"/>
      <c r="C931" s="87"/>
      <c r="D931" s="85"/>
      <c r="E931" s="86"/>
      <c r="F931" s="26">
        <f t="shared" si="15"/>
        <v>0</v>
      </c>
    </row>
    <row r="932" spans="1:6">
      <c r="A932" s="83"/>
      <c r="B932" s="83"/>
      <c r="C932" s="87"/>
      <c r="D932" s="85"/>
      <c r="E932" s="86"/>
      <c r="F932" s="26">
        <f t="shared" si="15"/>
        <v>0</v>
      </c>
    </row>
    <row r="933" spans="1:6">
      <c r="A933" s="83"/>
      <c r="B933" s="83"/>
      <c r="C933" s="87"/>
      <c r="D933" s="85"/>
      <c r="E933" s="86"/>
      <c r="F933" s="26">
        <f t="shared" si="15"/>
        <v>0</v>
      </c>
    </row>
    <row r="934" spans="1:6">
      <c r="A934" s="83"/>
      <c r="B934" s="83"/>
      <c r="C934" s="87"/>
      <c r="D934" s="85"/>
      <c r="E934" s="86"/>
      <c r="F934" s="26">
        <f t="shared" si="15"/>
        <v>0</v>
      </c>
    </row>
    <row r="935" spans="1:6">
      <c r="A935" s="83"/>
      <c r="B935" s="83"/>
      <c r="C935" s="87"/>
      <c r="D935" s="85"/>
      <c r="E935" s="86"/>
      <c r="F935" s="26">
        <f t="shared" si="15"/>
        <v>0</v>
      </c>
    </row>
    <row r="936" spans="1:6">
      <c r="A936" s="83"/>
      <c r="B936" s="83"/>
      <c r="C936" s="87"/>
      <c r="D936" s="85"/>
      <c r="E936" s="86"/>
      <c r="F936" s="26">
        <f t="shared" si="15"/>
        <v>0</v>
      </c>
    </row>
    <row r="937" spans="1:6">
      <c r="A937" s="83"/>
      <c r="B937" s="83"/>
      <c r="C937" s="87"/>
      <c r="D937" s="85"/>
      <c r="E937" s="86"/>
      <c r="F937" s="26">
        <f t="shared" si="15"/>
        <v>0</v>
      </c>
    </row>
    <row r="938" spans="1:6">
      <c r="A938" s="83"/>
      <c r="B938" s="83"/>
      <c r="C938" s="87"/>
      <c r="D938" s="85"/>
      <c r="E938" s="86"/>
      <c r="F938" s="26">
        <f t="shared" si="15"/>
        <v>0</v>
      </c>
    </row>
    <row r="939" spans="1:6">
      <c r="A939" s="83"/>
      <c r="B939" s="83"/>
      <c r="C939" s="87"/>
      <c r="D939" s="85"/>
      <c r="E939" s="86"/>
      <c r="F939" s="26">
        <f t="shared" si="15"/>
        <v>0</v>
      </c>
    </row>
    <row r="940" spans="1:6">
      <c r="A940" s="83"/>
      <c r="B940" s="83"/>
      <c r="C940" s="87"/>
      <c r="D940" s="85"/>
      <c r="E940" s="86"/>
      <c r="F940" s="26">
        <f t="shared" si="15"/>
        <v>0</v>
      </c>
    </row>
    <row r="941" spans="1:6">
      <c r="A941" s="83"/>
      <c r="B941" s="83"/>
      <c r="C941" s="87"/>
      <c r="D941" s="85"/>
      <c r="E941" s="86"/>
      <c r="F941" s="26">
        <f t="shared" si="15"/>
        <v>0</v>
      </c>
    </row>
    <row r="942" spans="1:6">
      <c r="A942" s="83"/>
      <c r="B942" s="83"/>
      <c r="C942" s="87"/>
      <c r="D942" s="85"/>
      <c r="E942" s="86"/>
      <c r="F942" s="26">
        <f t="shared" si="15"/>
        <v>0</v>
      </c>
    </row>
    <row r="943" spans="1:6">
      <c r="A943" s="83"/>
      <c r="B943" s="83"/>
      <c r="C943" s="87"/>
      <c r="D943" s="85"/>
      <c r="E943" s="86"/>
      <c r="F943" s="26">
        <f t="shared" si="15"/>
        <v>0</v>
      </c>
    </row>
    <row r="944" spans="1:6">
      <c r="A944" s="83"/>
      <c r="B944" s="83"/>
      <c r="C944" s="87"/>
      <c r="D944" s="85"/>
      <c r="E944" s="86"/>
      <c r="F944" s="26">
        <f t="shared" si="15"/>
        <v>0</v>
      </c>
    </row>
    <row r="945" spans="1:6">
      <c r="A945" s="83"/>
      <c r="B945" s="83"/>
      <c r="C945" s="87"/>
      <c r="D945" s="85"/>
      <c r="E945" s="86"/>
      <c r="F945" s="26">
        <f t="shared" si="15"/>
        <v>0</v>
      </c>
    </row>
    <row r="946" spans="1:6">
      <c r="A946" s="83"/>
      <c r="B946" s="83"/>
      <c r="C946" s="87"/>
      <c r="D946" s="85"/>
      <c r="E946" s="86"/>
      <c r="F946" s="26">
        <f t="shared" si="15"/>
        <v>0</v>
      </c>
    </row>
    <row r="947" spans="1:6">
      <c r="A947" s="83"/>
      <c r="B947" s="83"/>
      <c r="C947" s="87"/>
      <c r="D947" s="85"/>
      <c r="E947" s="86"/>
      <c r="F947" s="26">
        <f t="shared" si="15"/>
        <v>0</v>
      </c>
    </row>
    <row r="948" spans="1:6">
      <c r="A948" s="83"/>
      <c r="B948" s="83"/>
      <c r="C948" s="87"/>
      <c r="D948" s="85"/>
      <c r="E948" s="86"/>
      <c r="F948" s="26">
        <f t="shared" si="15"/>
        <v>0</v>
      </c>
    </row>
    <row r="949" spans="1:6">
      <c r="A949" s="83"/>
      <c r="B949" s="83"/>
      <c r="C949" s="87"/>
      <c r="D949" s="85"/>
      <c r="E949" s="86"/>
      <c r="F949" s="26">
        <f t="shared" si="15"/>
        <v>0</v>
      </c>
    </row>
    <row r="950" spans="1:6">
      <c r="A950" s="83"/>
      <c r="B950" s="83"/>
      <c r="C950" s="87"/>
      <c r="D950" s="85"/>
      <c r="E950" s="86"/>
      <c r="F950" s="26">
        <f t="shared" si="15"/>
        <v>0</v>
      </c>
    </row>
    <row r="951" spans="1:6">
      <c r="A951" s="83"/>
      <c r="B951" s="83"/>
      <c r="C951" s="87"/>
      <c r="D951" s="85"/>
      <c r="E951" s="86"/>
      <c r="F951" s="26">
        <f t="shared" si="15"/>
        <v>0</v>
      </c>
    </row>
    <row r="952" spans="1:6">
      <c r="A952" s="83"/>
      <c r="B952" s="83"/>
      <c r="C952" s="87"/>
      <c r="D952" s="85"/>
      <c r="E952" s="86"/>
      <c r="F952" s="26">
        <f t="shared" si="15"/>
        <v>0</v>
      </c>
    </row>
    <row r="953" spans="1:6">
      <c r="A953" s="83"/>
      <c r="B953" s="83"/>
      <c r="C953" s="87"/>
      <c r="D953" s="85"/>
      <c r="E953" s="86"/>
      <c r="F953" s="26">
        <f t="shared" si="15"/>
        <v>0</v>
      </c>
    </row>
    <row r="954" spans="1:6">
      <c r="A954" s="83"/>
      <c r="B954" s="83"/>
      <c r="C954" s="87"/>
      <c r="D954" s="85"/>
      <c r="E954" s="86"/>
      <c r="F954" s="26">
        <f t="shared" si="15"/>
        <v>0</v>
      </c>
    </row>
    <row r="955" spans="1:6">
      <c r="A955" s="83"/>
      <c r="B955" s="83"/>
      <c r="C955" s="87"/>
      <c r="D955" s="85"/>
      <c r="E955" s="86"/>
      <c r="F955" s="26">
        <f t="shared" si="15"/>
        <v>0</v>
      </c>
    </row>
    <row r="956" spans="1:6">
      <c r="A956" s="83"/>
      <c r="B956" s="83"/>
      <c r="C956" s="87"/>
      <c r="D956" s="85"/>
      <c r="E956" s="86"/>
      <c r="F956" s="26">
        <f t="shared" si="15"/>
        <v>0</v>
      </c>
    </row>
    <row r="957" spans="1:6">
      <c r="A957" s="83"/>
      <c r="B957" s="83"/>
      <c r="C957" s="87"/>
      <c r="D957" s="85"/>
      <c r="E957" s="86"/>
      <c r="F957" s="26">
        <f t="shared" si="15"/>
        <v>0</v>
      </c>
    </row>
    <row r="958" spans="1:6">
      <c r="A958" s="83"/>
      <c r="B958" s="83"/>
      <c r="C958" s="87"/>
      <c r="D958" s="85"/>
      <c r="E958" s="86"/>
      <c r="F958" s="26">
        <f t="shared" si="15"/>
        <v>0</v>
      </c>
    </row>
    <row r="959" spans="1:6">
      <c r="A959" s="83"/>
      <c r="B959" s="83"/>
      <c r="C959" s="87"/>
      <c r="D959" s="85"/>
      <c r="E959" s="86"/>
      <c r="F959" s="26">
        <f t="shared" si="15"/>
        <v>0</v>
      </c>
    </row>
    <row r="960" spans="1:6">
      <c r="A960" s="83"/>
      <c r="B960" s="83"/>
      <c r="C960" s="87"/>
      <c r="D960" s="85"/>
      <c r="E960" s="86"/>
      <c r="F960" s="26">
        <f t="shared" si="15"/>
        <v>0</v>
      </c>
    </row>
    <row r="961" spans="1:6">
      <c r="A961" s="83"/>
      <c r="B961" s="83"/>
      <c r="C961" s="87"/>
      <c r="D961" s="85"/>
      <c r="E961" s="86"/>
      <c r="F961" s="26">
        <f t="shared" si="15"/>
        <v>0</v>
      </c>
    </row>
    <row r="962" spans="1:6">
      <c r="A962" s="83"/>
      <c r="B962" s="83"/>
      <c r="C962" s="87"/>
      <c r="D962" s="85"/>
      <c r="E962" s="86"/>
      <c r="F962" s="26">
        <f t="shared" ref="F962:F1025" si="16">IF(E962=0,0,E962/D962)</f>
        <v>0</v>
      </c>
    </row>
    <row r="963" spans="1:6">
      <c r="A963" s="83"/>
      <c r="B963" s="83"/>
      <c r="C963" s="87"/>
      <c r="D963" s="85"/>
      <c r="E963" s="86"/>
      <c r="F963" s="26">
        <f t="shared" si="16"/>
        <v>0</v>
      </c>
    </row>
    <row r="964" spans="1:6">
      <c r="A964" s="83"/>
      <c r="B964" s="83"/>
      <c r="C964" s="87"/>
      <c r="D964" s="85"/>
      <c r="E964" s="86"/>
      <c r="F964" s="26">
        <f t="shared" si="16"/>
        <v>0</v>
      </c>
    </row>
    <row r="965" spans="1:6">
      <c r="A965" s="83"/>
      <c r="B965" s="83"/>
      <c r="C965" s="87"/>
      <c r="D965" s="85"/>
      <c r="E965" s="86"/>
      <c r="F965" s="26">
        <f t="shared" si="16"/>
        <v>0</v>
      </c>
    </row>
    <row r="966" spans="1:6">
      <c r="A966" s="83"/>
      <c r="B966" s="83"/>
      <c r="C966" s="87"/>
      <c r="D966" s="85"/>
      <c r="E966" s="86"/>
      <c r="F966" s="26">
        <f t="shared" si="16"/>
        <v>0</v>
      </c>
    </row>
    <row r="967" spans="1:6">
      <c r="A967" s="83"/>
      <c r="B967" s="83"/>
      <c r="C967" s="87"/>
      <c r="D967" s="85"/>
      <c r="E967" s="86"/>
      <c r="F967" s="26">
        <f t="shared" si="16"/>
        <v>0</v>
      </c>
    </row>
    <row r="968" spans="1:6">
      <c r="A968" s="83"/>
      <c r="B968" s="83"/>
      <c r="C968" s="87"/>
      <c r="D968" s="85"/>
      <c r="E968" s="86"/>
      <c r="F968" s="26">
        <f t="shared" si="16"/>
        <v>0</v>
      </c>
    </row>
    <row r="969" spans="1:6">
      <c r="A969" s="83"/>
      <c r="B969" s="83"/>
      <c r="C969" s="87"/>
      <c r="D969" s="85"/>
      <c r="E969" s="86"/>
      <c r="F969" s="26">
        <f t="shared" si="16"/>
        <v>0</v>
      </c>
    </row>
    <row r="970" spans="1:6">
      <c r="A970" s="83"/>
      <c r="B970" s="83"/>
      <c r="C970" s="87"/>
      <c r="D970" s="85"/>
      <c r="E970" s="86"/>
      <c r="F970" s="26">
        <f t="shared" si="16"/>
        <v>0</v>
      </c>
    </row>
    <row r="971" spans="1:6">
      <c r="A971" s="83"/>
      <c r="B971" s="83"/>
      <c r="C971" s="87"/>
      <c r="D971" s="85"/>
      <c r="E971" s="86"/>
      <c r="F971" s="26">
        <f t="shared" si="16"/>
        <v>0</v>
      </c>
    </row>
    <row r="972" spans="1:6">
      <c r="A972" s="83"/>
      <c r="B972" s="83"/>
      <c r="C972" s="87"/>
      <c r="D972" s="85"/>
      <c r="E972" s="86"/>
      <c r="F972" s="26">
        <f t="shared" si="16"/>
        <v>0</v>
      </c>
    </row>
    <row r="973" spans="1:6">
      <c r="A973" s="83"/>
      <c r="B973" s="83"/>
      <c r="C973" s="87"/>
      <c r="D973" s="85"/>
      <c r="E973" s="86"/>
      <c r="F973" s="26">
        <f t="shared" si="16"/>
        <v>0</v>
      </c>
    </row>
    <row r="974" spans="1:6">
      <c r="A974" s="83"/>
      <c r="B974" s="83"/>
      <c r="C974" s="87"/>
      <c r="D974" s="85"/>
      <c r="E974" s="86"/>
      <c r="F974" s="26">
        <f t="shared" si="16"/>
        <v>0</v>
      </c>
    </row>
    <row r="975" spans="1:6">
      <c r="A975" s="83"/>
      <c r="B975" s="83"/>
      <c r="C975" s="87"/>
      <c r="D975" s="85"/>
      <c r="E975" s="86"/>
      <c r="F975" s="26">
        <f t="shared" si="16"/>
        <v>0</v>
      </c>
    </row>
    <row r="976" spans="1:6">
      <c r="A976" s="83"/>
      <c r="B976" s="83"/>
      <c r="C976" s="87"/>
      <c r="D976" s="85"/>
      <c r="E976" s="86"/>
      <c r="F976" s="26">
        <f t="shared" si="16"/>
        <v>0</v>
      </c>
    </row>
    <row r="977" spans="1:6">
      <c r="A977" s="83"/>
      <c r="B977" s="83"/>
      <c r="C977" s="87"/>
      <c r="D977" s="85"/>
      <c r="E977" s="86"/>
      <c r="F977" s="26">
        <f t="shared" si="16"/>
        <v>0</v>
      </c>
    </row>
    <row r="978" spans="1:6">
      <c r="A978" s="83"/>
      <c r="B978" s="83"/>
      <c r="C978" s="87"/>
      <c r="D978" s="85"/>
      <c r="E978" s="86"/>
      <c r="F978" s="26">
        <f t="shared" si="16"/>
        <v>0</v>
      </c>
    </row>
    <row r="979" spans="1:6">
      <c r="A979" s="83"/>
      <c r="B979" s="83"/>
      <c r="C979" s="87"/>
      <c r="D979" s="85"/>
      <c r="E979" s="86"/>
      <c r="F979" s="26">
        <f t="shared" si="16"/>
        <v>0</v>
      </c>
    </row>
    <row r="980" spans="1:6">
      <c r="A980" s="83"/>
      <c r="B980" s="83"/>
      <c r="C980" s="87"/>
      <c r="D980" s="85"/>
      <c r="E980" s="86"/>
      <c r="F980" s="26">
        <f t="shared" si="16"/>
        <v>0</v>
      </c>
    </row>
    <row r="981" spans="1:6">
      <c r="A981" s="83"/>
      <c r="B981" s="83"/>
      <c r="C981" s="87"/>
      <c r="D981" s="85"/>
      <c r="E981" s="86"/>
      <c r="F981" s="26">
        <f t="shared" si="16"/>
        <v>0</v>
      </c>
    </row>
    <row r="982" spans="1:6">
      <c r="A982" s="83"/>
      <c r="B982" s="83"/>
      <c r="C982" s="87"/>
      <c r="D982" s="85"/>
      <c r="E982" s="86"/>
      <c r="F982" s="26">
        <f t="shared" si="16"/>
        <v>0</v>
      </c>
    </row>
    <row r="983" spans="1:6">
      <c r="A983" s="83"/>
      <c r="B983" s="83"/>
      <c r="C983" s="87"/>
      <c r="D983" s="85"/>
      <c r="E983" s="86"/>
      <c r="F983" s="26">
        <f t="shared" si="16"/>
        <v>0</v>
      </c>
    </row>
    <row r="984" spans="1:6">
      <c r="A984" s="83"/>
      <c r="B984" s="83"/>
      <c r="C984" s="87"/>
      <c r="D984" s="85"/>
      <c r="E984" s="86"/>
      <c r="F984" s="26">
        <f t="shared" si="16"/>
        <v>0</v>
      </c>
    </row>
    <row r="985" spans="1:6">
      <c r="A985" s="83"/>
      <c r="B985" s="83"/>
      <c r="C985" s="87"/>
      <c r="D985" s="85"/>
      <c r="E985" s="86"/>
      <c r="F985" s="26">
        <f t="shared" si="16"/>
        <v>0</v>
      </c>
    </row>
    <row r="986" spans="1:6">
      <c r="A986" s="83"/>
      <c r="B986" s="83"/>
      <c r="C986" s="87"/>
      <c r="D986" s="85"/>
      <c r="E986" s="86"/>
      <c r="F986" s="26">
        <f t="shared" si="16"/>
        <v>0</v>
      </c>
    </row>
    <row r="987" spans="1:6">
      <c r="A987" s="83"/>
      <c r="B987" s="83"/>
      <c r="C987" s="87"/>
      <c r="D987" s="85"/>
      <c r="E987" s="86"/>
      <c r="F987" s="26">
        <f t="shared" si="16"/>
        <v>0</v>
      </c>
    </row>
    <row r="988" spans="1:6">
      <c r="A988" s="83"/>
      <c r="B988" s="83"/>
      <c r="C988" s="87"/>
      <c r="D988" s="85"/>
      <c r="E988" s="86"/>
      <c r="F988" s="26">
        <f t="shared" si="16"/>
        <v>0</v>
      </c>
    </row>
    <row r="989" spans="1:6">
      <c r="A989" s="83"/>
      <c r="B989" s="83"/>
      <c r="C989" s="87"/>
      <c r="D989" s="85"/>
      <c r="E989" s="86"/>
      <c r="F989" s="26">
        <f t="shared" si="16"/>
        <v>0</v>
      </c>
    </row>
    <row r="990" spans="1:6">
      <c r="A990" s="83"/>
      <c r="B990" s="83"/>
      <c r="C990" s="87"/>
      <c r="D990" s="85"/>
      <c r="E990" s="86"/>
      <c r="F990" s="26">
        <f t="shared" si="16"/>
        <v>0</v>
      </c>
    </row>
    <row r="991" spans="1:6">
      <c r="A991" s="83"/>
      <c r="B991" s="83"/>
      <c r="C991" s="87"/>
      <c r="D991" s="85"/>
      <c r="E991" s="86"/>
      <c r="F991" s="26">
        <f t="shared" si="16"/>
        <v>0</v>
      </c>
    </row>
    <row r="992" spans="1:6">
      <c r="A992" s="83"/>
      <c r="B992" s="83"/>
      <c r="C992" s="87"/>
      <c r="D992" s="85"/>
      <c r="E992" s="86"/>
      <c r="F992" s="26">
        <f t="shared" si="16"/>
        <v>0</v>
      </c>
    </row>
    <row r="993" spans="1:6">
      <c r="A993" s="83"/>
      <c r="B993" s="83"/>
      <c r="C993" s="87"/>
      <c r="D993" s="85"/>
      <c r="E993" s="86"/>
      <c r="F993" s="26">
        <f t="shared" si="16"/>
        <v>0</v>
      </c>
    </row>
    <row r="994" spans="1:6">
      <c r="A994" s="83"/>
      <c r="B994" s="83"/>
      <c r="C994" s="87"/>
      <c r="D994" s="85"/>
      <c r="E994" s="86"/>
      <c r="F994" s="26">
        <f t="shared" si="16"/>
        <v>0</v>
      </c>
    </row>
    <row r="995" spans="1:6">
      <c r="A995" s="83"/>
      <c r="B995" s="83"/>
      <c r="C995" s="87"/>
      <c r="D995" s="85"/>
      <c r="E995" s="86"/>
      <c r="F995" s="26">
        <f t="shared" si="16"/>
        <v>0</v>
      </c>
    </row>
    <row r="996" spans="1:6">
      <c r="A996" s="83"/>
      <c r="B996" s="83"/>
      <c r="C996" s="87"/>
      <c r="D996" s="85"/>
      <c r="E996" s="86"/>
      <c r="F996" s="26">
        <f t="shared" si="16"/>
        <v>0</v>
      </c>
    </row>
    <row r="997" spans="1:6">
      <c r="A997" s="83"/>
      <c r="B997" s="83"/>
      <c r="C997" s="87"/>
      <c r="D997" s="85"/>
      <c r="E997" s="86"/>
      <c r="F997" s="26">
        <f t="shared" si="16"/>
        <v>0</v>
      </c>
    </row>
    <row r="998" spans="1:6">
      <c r="A998" s="83"/>
      <c r="B998" s="83"/>
      <c r="C998" s="87"/>
      <c r="D998" s="85"/>
      <c r="E998" s="86"/>
      <c r="F998" s="26">
        <f t="shared" si="16"/>
        <v>0</v>
      </c>
    </row>
    <row r="999" spans="1:6">
      <c r="A999" s="83"/>
      <c r="B999" s="83"/>
      <c r="C999" s="87"/>
      <c r="D999" s="85"/>
      <c r="E999" s="86"/>
      <c r="F999" s="26">
        <f t="shared" si="16"/>
        <v>0</v>
      </c>
    </row>
    <row r="1000" spans="1:6">
      <c r="A1000" s="83"/>
      <c r="B1000" s="83"/>
      <c r="C1000" s="87"/>
      <c r="D1000" s="85"/>
      <c r="E1000" s="86"/>
      <c r="F1000" s="26">
        <f t="shared" si="16"/>
        <v>0</v>
      </c>
    </row>
    <row r="1001" spans="1:6">
      <c r="A1001" s="83"/>
      <c r="B1001" s="83"/>
      <c r="C1001" s="87"/>
      <c r="D1001" s="85"/>
      <c r="E1001" s="86"/>
      <c r="F1001" s="26">
        <f t="shared" si="16"/>
        <v>0</v>
      </c>
    </row>
    <row r="1002" spans="1:6">
      <c r="A1002" s="83"/>
      <c r="B1002" s="83"/>
      <c r="C1002" s="87"/>
      <c r="D1002" s="85"/>
      <c r="E1002" s="86"/>
      <c r="F1002" s="26">
        <f t="shared" si="16"/>
        <v>0</v>
      </c>
    </row>
    <row r="1003" spans="1:6">
      <c r="A1003" s="83"/>
      <c r="B1003" s="83"/>
      <c r="C1003" s="87"/>
      <c r="D1003" s="85"/>
      <c r="E1003" s="86"/>
      <c r="F1003" s="26">
        <f t="shared" si="16"/>
        <v>0</v>
      </c>
    </row>
    <row r="1004" spans="1:6">
      <c r="A1004" s="83"/>
      <c r="B1004" s="83"/>
      <c r="C1004" s="87"/>
      <c r="D1004" s="85"/>
      <c r="E1004" s="86"/>
      <c r="F1004" s="26">
        <f t="shared" si="16"/>
        <v>0</v>
      </c>
    </row>
    <row r="1005" spans="1:6">
      <c r="A1005" s="83"/>
      <c r="B1005" s="83"/>
      <c r="C1005" s="87"/>
      <c r="D1005" s="85"/>
      <c r="E1005" s="86"/>
      <c r="F1005" s="26">
        <f t="shared" si="16"/>
        <v>0</v>
      </c>
    </row>
    <row r="1006" spans="1:6">
      <c r="A1006" s="83"/>
      <c r="B1006" s="83"/>
      <c r="C1006" s="87"/>
      <c r="D1006" s="85"/>
      <c r="E1006" s="86"/>
      <c r="F1006" s="26">
        <f t="shared" si="16"/>
        <v>0</v>
      </c>
    </row>
    <row r="1007" spans="1:6">
      <c r="A1007" s="83"/>
      <c r="B1007" s="83"/>
      <c r="C1007" s="87"/>
      <c r="D1007" s="85"/>
      <c r="E1007" s="86"/>
      <c r="F1007" s="26">
        <f t="shared" si="16"/>
        <v>0</v>
      </c>
    </row>
    <row r="1008" spans="1:6">
      <c r="A1008" s="83"/>
      <c r="B1008" s="83"/>
      <c r="C1008" s="87"/>
      <c r="D1008" s="85"/>
      <c r="E1008" s="86"/>
      <c r="F1008" s="26">
        <f t="shared" si="16"/>
        <v>0</v>
      </c>
    </row>
    <row r="1009" spans="1:6">
      <c r="A1009" s="83"/>
      <c r="B1009" s="83"/>
      <c r="C1009" s="87"/>
      <c r="D1009" s="85"/>
      <c r="E1009" s="86"/>
      <c r="F1009" s="26">
        <f t="shared" si="16"/>
        <v>0</v>
      </c>
    </row>
    <row r="1010" spans="1:6">
      <c r="A1010" s="83"/>
      <c r="B1010" s="83"/>
      <c r="C1010" s="87"/>
      <c r="D1010" s="85"/>
      <c r="E1010" s="86"/>
      <c r="F1010" s="26">
        <f t="shared" si="16"/>
        <v>0</v>
      </c>
    </row>
    <row r="1011" spans="1:6">
      <c r="A1011" s="83"/>
      <c r="B1011" s="83"/>
      <c r="C1011" s="87"/>
      <c r="D1011" s="85"/>
      <c r="E1011" s="86"/>
      <c r="F1011" s="26">
        <f t="shared" si="16"/>
        <v>0</v>
      </c>
    </row>
    <row r="1012" spans="1:6">
      <c r="A1012" s="83"/>
      <c r="B1012" s="83"/>
      <c r="C1012" s="87"/>
      <c r="D1012" s="85"/>
      <c r="E1012" s="86"/>
      <c r="F1012" s="26">
        <f t="shared" si="16"/>
        <v>0</v>
      </c>
    </row>
    <row r="1013" spans="1:6">
      <c r="A1013" s="83"/>
      <c r="B1013" s="83"/>
      <c r="C1013" s="87"/>
      <c r="D1013" s="85"/>
      <c r="E1013" s="86"/>
      <c r="F1013" s="26">
        <f t="shared" si="16"/>
        <v>0</v>
      </c>
    </row>
    <row r="1014" spans="1:6">
      <c r="A1014" s="83"/>
      <c r="B1014" s="83"/>
      <c r="C1014" s="87"/>
      <c r="D1014" s="85"/>
      <c r="E1014" s="86"/>
      <c r="F1014" s="26">
        <f t="shared" si="16"/>
        <v>0</v>
      </c>
    </row>
    <row r="1015" spans="1:6">
      <c r="A1015" s="83"/>
      <c r="B1015" s="83"/>
      <c r="C1015" s="87"/>
      <c r="D1015" s="85"/>
      <c r="E1015" s="86"/>
      <c r="F1015" s="26">
        <f t="shared" si="16"/>
        <v>0</v>
      </c>
    </row>
    <row r="1016" spans="1:6">
      <c r="A1016" s="83"/>
      <c r="B1016" s="83"/>
      <c r="C1016" s="87"/>
      <c r="D1016" s="85"/>
      <c r="E1016" s="86"/>
      <c r="F1016" s="26">
        <f t="shared" si="16"/>
        <v>0</v>
      </c>
    </row>
    <row r="1017" spans="1:6">
      <c r="A1017" s="83"/>
      <c r="B1017" s="83"/>
      <c r="C1017" s="87"/>
      <c r="D1017" s="85"/>
      <c r="E1017" s="86"/>
      <c r="F1017" s="26">
        <f t="shared" si="16"/>
        <v>0</v>
      </c>
    </row>
    <row r="1018" spans="1:6">
      <c r="A1018" s="83"/>
      <c r="B1018" s="83"/>
      <c r="C1018" s="87"/>
      <c r="D1018" s="85"/>
      <c r="E1018" s="86"/>
      <c r="F1018" s="26">
        <f t="shared" si="16"/>
        <v>0</v>
      </c>
    </row>
    <row r="1019" spans="1:6">
      <c r="A1019" s="83"/>
      <c r="B1019" s="83"/>
      <c r="C1019" s="87"/>
      <c r="D1019" s="85"/>
      <c r="E1019" s="86"/>
      <c r="F1019" s="26">
        <f t="shared" si="16"/>
        <v>0</v>
      </c>
    </row>
    <row r="1020" spans="1:6">
      <c r="A1020" s="83"/>
      <c r="B1020" s="83"/>
      <c r="C1020" s="87"/>
      <c r="D1020" s="85"/>
      <c r="E1020" s="86"/>
      <c r="F1020" s="26">
        <f t="shared" si="16"/>
        <v>0</v>
      </c>
    </row>
    <row r="1021" spans="1:6">
      <c r="A1021" s="83"/>
      <c r="B1021" s="83"/>
      <c r="C1021" s="87"/>
      <c r="D1021" s="85"/>
      <c r="E1021" s="86"/>
      <c r="F1021" s="26">
        <f t="shared" si="16"/>
        <v>0</v>
      </c>
    </row>
    <row r="1022" spans="1:6">
      <c r="A1022" s="83"/>
      <c r="B1022" s="83"/>
      <c r="C1022" s="87"/>
      <c r="D1022" s="85"/>
      <c r="E1022" s="86"/>
      <c r="F1022" s="26">
        <f t="shared" si="16"/>
        <v>0</v>
      </c>
    </row>
    <row r="1023" spans="1:6">
      <c r="A1023" s="83"/>
      <c r="B1023" s="83"/>
      <c r="C1023" s="87"/>
      <c r="D1023" s="85"/>
      <c r="E1023" s="86"/>
      <c r="F1023" s="26">
        <f t="shared" si="16"/>
        <v>0</v>
      </c>
    </row>
    <row r="1024" spans="1:6">
      <c r="A1024" s="83"/>
      <c r="B1024" s="83"/>
      <c r="C1024" s="87"/>
      <c r="D1024" s="85"/>
      <c r="E1024" s="86"/>
      <c r="F1024" s="26">
        <f t="shared" si="16"/>
        <v>0</v>
      </c>
    </row>
    <row r="1025" spans="1:6">
      <c r="A1025" s="83"/>
      <c r="B1025" s="83"/>
      <c r="C1025" s="87"/>
      <c r="D1025" s="85"/>
      <c r="E1025" s="86"/>
      <c r="F1025" s="26">
        <f t="shared" si="16"/>
        <v>0</v>
      </c>
    </row>
    <row r="1026" spans="1:6">
      <c r="A1026" s="83"/>
      <c r="B1026" s="83"/>
      <c r="C1026" s="87"/>
      <c r="D1026" s="85"/>
      <c r="E1026" s="86"/>
      <c r="F1026" s="26">
        <f t="shared" ref="F1026:F1089" si="17">IF(E1026=0,0,E1026/D1026)</f>
        <v>0</v>
      </c>
    </row>
    <row r="1027" spans="1:6">
      <c r="A1027" s="83"/>
      <c r="B1027" s="83"/>
      <c r="C1027" s="87"/>
      <c r="D1027" s="85"/>
      <c r="E1027" s="86"/>
      <c r="F1027" s="26">
        <f t="shared" si="17"/>
        <v>0</v>
      </c>
    </row>
    <row r="1028" spans="1:6">
      <c r="A1028" s="83"/>
      <c r="B1028" s="83"/>
      <c r="C1028" s="87"/>
      <c r="D1028" s="85"/>
      <c r="E1028" s="86"/>
      <c r="F1028" s="26">
        <f t="shared" si="17"/>
        <v>0</v>
      </c>
    </row>
    <row r="1029" spans="1:6">
      <c r="A1029" s="83"/>
      <c r="B1029" s="83"/>
      <c r="C1029" s="87"/>
      <c r="D1029" s="85"/>
      <c r="E1029" s="86"/>
      <c r="F1029" s="26">
        <f t="shared" si="17"/>
        <v>0</v>
      </c>
    </row>
    <row r="1030" spans="1:6">
      <c r="A1030" s="83"/>
      <c r="B1030" s="83"/>
      <c r="C1030" s="87"/>
      <c r="D1030" s="85"/>
      <c r="E1030" s="86"/>
      <c r="F1030" s="26">
        <f t="shared" si="17"/>
        <v>0</v>
      </c>
    </row>
    <row r="1031" spans="1:6">
      <c r="A1031" s="83"/>
      <c r="B1031" s="83"/>
      <c r="C1031" s="87"/>
      <c r="D1031" s="85"/>
      <c r="E1031" s="86"/>
      <c r="F1031" s="26">
        <f t="shared" si="17"/>
        <v>0</v>
      </c>
    </row>
    <row r="1032" spans="1:6">
      <c r="A1032" s="83"/>
      <c r="B1032" s="83"/>
      <c r="C1032" s="87"/>
      <c r="D1032" s="85"/>
      <c r="E1032" s="86"/>
      <c r="F1032" s="26">
        <f t="shared" si="17"/>
        <v>0</v>
      </c>
    </row>
    <row r="1033" spans="1:6">
      <c r="A1033" s="83"/>
      <c r="B1033" s="83"/>
      <c r="C1033" s="87"/>
      <c r="D1033" s="85"/>
      <c r="E1033" s="86"/>
      <c r="F1033" s="26">
        <f t="shared" si="17"/>
        <v>0</v>
      </c>
    </row>
    <row r="1034" spans="1:6">
      <c r="A1034" s="83"/>
      <c r="B1034" s="83"/>
      <c r="C1034" s="87"/>
      <c r="D1034" s="85"/>
      <c r="E1034" s="86"/>
      <c r="F1034" s="26">
        <f t="shared" si="17"/>
        <v>0</v>
      </c>
    </row>
    <row r="1035" spans="1:6">
      <c r="A1035" s="83"/>
      <c r="B1035" s="83"/>
      <c r="C1035" s="87"/>
      <c r="D1035" s="85"/>
      <c r="E1035" s="86"/>
      <c r="F1035" s="26">
        <f t="shared" si="17"/>
        <v>0</v>
      </c>
    </row>
    <row r="1036" spans="1:6">
      <c r="A1036" s="83"/>
      <c r="B1036" s="83"/>
      <c r="C1036" s="87"/>
      <c r="D1036" s="85"/>
      <c r="E1036" s="86"/>
      <c r="F1036" s="26">
        <f t="shared" si="17"/>
        <v>0</v>
      </c>
    </row>
    <row r="1037" spans="1:6">
      <c r="A1037" s="83"/>
      <c r="B1037" s="83"/>
      <c r="C1037" s="87"/>
      <c r="D1037" s="85"/>
      <c r="E1037" s="86"/>
      <c r="F1037" s="26">
        <f t="shared" si="17"/>
        <v>0</v>
      </c>
    </row>
    <row r="1038" spans="1:6">
      <c r="A1038" s="83"/>
      <c r="B1038" s="83"/>
      <c r="C1038" s="87"/>
      <c r="D1038" s="85"/>
      <c r="E1038" s="86"/>
      <c r="F1038" s="26">
        <f t="shared" si="17"/>
        <v>0</v>
      </c>
    </row>
    <row r="1039" spans="1:6">
      <c r="A1039" s="83"/>
      <c r="B1039" s="83"/>
      <c r="C1039" s="87"/>
      <c r="D1039" s="85"/>
      <c r="E1039" s="86"/>
      <c r="F1039" s="26">
        <f t="shared" si="17"/>
        <v>0</v>
      </c>
    </row>
    <row r="1040" spans="1:6">
      <c r="A1040" s="83"/>
      <c r="B1040" s="83"/>
      <c r="C1040" s="87"/>
      <c r="D1040" s="85"/>
      <c r="E1040" s="86"/>
      <c r="F1040" s="26">
        <f t="shared" si="17"/>
        <v>0</v>
      </c>
    </row>
    <row r="1041" spans="1:6">
      <c r="A1041" s="83"/>
      <c r="B1041" s="83"/>
      <c r="C1041" s="87"/>
      <c r="D1041" s="85"/>
      <c r="E1041" s="86"/>
      <c r="F1041" s="26">
        <f t="shared" si="17"/>
        <v>0</v>
      </c>
    </row>
    <row r="1042" spans="1:6">
      <c r="A1042" s="83"/>
      <c r="B1042" s="83"/>
      <c r="C1042" s="87"/>
      <c r="D1042" s="85"/>
      <c r="E1042" s="86"/>
      <c r="F1042" s="26">
        <f t="shared" si="17"/>
        <v>0</v>
      </c>
    </row>
    <row r="1043" spans="1:6">
      <c r="A1043" s="83"/>
      <c r="B1043" s="83"/>
      <c r="C1043" s="87"/>
      <c r="D1043" s="85"/>
      <c r="E1043" s="86"/>
      <c r="F1043" s="26">
        <f t="shared" si="17"/>
        <v>0</v>
      </c>
    </row>
    <row r="1044" spans="1:6">
      <c r="A1044" s="83"/>
      <c r="B1044" s="83"/>
      <c r="C1044" s="87"/>
      <c r="D1044" s="85"/>
      <c r="E1044" s="86"/>
      <c r="F1044" s="26">
        <f t="shared" si="17"/>
        <v>0</v>
      </c>
    </row>
    <row r="1045" spans="1:6">
      <c r="A1045" s="83"/>
      <c r="B1045" s="83"/>
      <c r="C1045" s="87"/>
      <c r="D1045" s="85"/>
      <c r="E1045" s="86"/>
      <c r="F1045" s="26">
        <f t="shared" si="17"/>
        <v>0</v>
      </c>
    </row>
    <row r="1046" spans="1:6">
      <c r="A1046" s="83"/>
      <c r="B1046" s="83"/>
      <c r="C1046" s="87"/>
      <c r="D1046" s="85"/>
      <c r="E1046" s="86"/>
      <c r="F1046" s="26">
        <f t="shared" si="17"/>
        <v>0</v>
      </c>
    </row>
    <row r="1047" spans="1:6">
      <c r="A1047" s="83"/>
      <c r="B1047" s="83"/>
      <c r="C1047" s="87"/>
      <c r="D1047" s="85"/>
      <c r="E1047" s="86"/>
      <c r="F1047" s="26">
        <f t="shared" si="17"/>
        <v>0</v>
      </c>
    </row>
    <row r="1048" spans="1:6">
      <c r="A1048" s="83"/>
      <c r="B1048" s="83"/>
      <c r="C1048" s="87"/>
      <c r="D1048" s="85"/>
      <c r="E1048" s="86"/>
      <c r="F1048" s="26">
        <f t="shared" si="17"/>
        <v>0</v>
      </c>
    </row>
    <row r="1049" spans="1:6">
      <c r="A1049" s="83"/>
      <c r="B1049" s="83"/>
      <c r="C1049" s="87"/>
      <c r="D1049" s="85"/>
      <c r="E1049" s="86"/>
      <c r="F1049" s="26">
        <f t="shared" si="17"/>
        <v>0</v>
      </c>
    </row>
    <row r="1050" spans="1:6">
      <c r="A1050" s="83"/>
      <c r="B1050" s="83"/>
      <c r="C1050" s="87"/>
      <c r="D1050" s="85"/>
      <c r="E1050" s="86"/>
      <c r="F1050" s="26">
        <f t="shared" si="17"/>
        <v>0</v>
      </c>
    </row>
    <row r="1051" spans="1:6">
      <c r="A1051" s="83"/>
      <c r="B1051" s="83"/>
      <c r="C1051" s="87"/>
      <c r="D1051" s="85"/>
      <c r="E1051" s="86"/>
      <c r="F1051" s="26">
        <f t="shared" si="17"/>
        <v>0</v>
      </c>
    </row>
    <row r="1052" spans="1:6">
      <c r="A1052" s="83"/>
      <c r="B1052" s="83"/>
      <c r="C1052" s="87"/>
      <c r="D1052" s="85"/>
      <c r="E1052" s="86"/>
      <c r="F1052" s="26">
        <f t="shared" si="17"/>
        <v>0</v>
      </c>
    </row>
    <row r="1053" spans="1:6">
      <c r="A1053" s="83"/>
      <c r="B1053" s="83"/>
      <c r="C1053" s="87"/>
      <c r="D1053" s="85"/>
      <c r="E1053" s="86"/>
      <c r="F1053" s="26">
        <f t="shared" si="17"/>
        <v>0</v>
      </c>
    </row>
    <row r="1054" spans="1:6">
      <c r="A1054" s="83"/>
      <c r="B1054" s="83"/>
      <c r="C1054" s="87"/>
      <c r="D1054" s="85"/>
      <c r="E1054" s="86"/>
      <c r="F1054" s="26">
        <f t="shared" si="17"/>
        <v>0</v>
      </c>
    </row>
    <row r="1055" spans="1:6">
      <c r="A1055" s="83"/>
      <c r="B1055" s="83"/>
      <c r="C1055" s="87"/>
      <c r="D1055" s="85"/>
      <c r="E1055" s="86"/>
      <c r="F1055" s="26">
        <f t="shared" si="17"/>
        <v>0</v>
      </c>
    </row>
    <row r="1056" spans="1:6">
      <c r="A1056" s="83"/>
      <c r="B1056" s="83"/>
      <c r="C1056" s="87"/>
      <c r="D1056" s="85"/>
      <c r="E1056" s="86"/>
      <c r="F1056" s="26">
        <f t="shared" si="17"/>
        <v>0</v>
      </c>
    </row>
    <row r="1057" spans="1:6">
      <c r="A1057" s="83"/>
      <c r="B1057" s="83"/>
      <c r="C1057" s="87"/>
      <c r="D1057" s="85"/>
      <c r="E1057" s="86"/>
      <c r="F1057" s="26">
        <f t="shared" si="17"/>
        <v>0</v>
      </c>
    </row>
    <row r="1058" spans="1:6">
      <c r="A1058" s="83"/>
      <c r="B1058" s="83"/>
      <c r="C1058" s="87"/>
      <c r="D1058" s="85"/>
      <c r="E1058" s="86"/>
      <c r="F1058" s="26">
        <f t="shared" si="17"/>
        <v>0</v>
      </c>
    </row>
    <row r="1059" spans="1:6">
      <c r="A1059" s="83"/>
      <c r="B1059" s="83"/>
      <c r="C1059" s="87"/>
      <c r="D1059" s="85"/>
      <c r="E1059" s="86"/>
      <c r="F1059" s="26">
        <f t="shared" si="17"/>
        <v>0</v>
      </c>
    </row>
    <row r="1060" spans="1:6">
      <c r="A1060" s="83"/>
      <c r="B1060" s="83"/>
      <c r="C1060" s="87"/>
      <c r="D1060" s="85"/>
      <c r="E1060" s="86"/>
      <c r="F1060" s="26">
        <f t="shared" si="17"/>
        <v>0</v>
      </c>
    </row>
    <row r="1061" spans="1:6">
      <c r="A1061" s="83"/>
      <c r="B1061" s="83"/>
      <c r="C1061" s="87"/>
      <c r="D1061" s="85"/>
      <c r="E1061" s="86"/>
      <c r="F1061" s="26">
        <f t="shared" si="17"/>
        <v>0</v>
      </c>
    </row>
    <row r="1062" spans="1:6">
      <c r="A1062" s="83"/>
      <c r="B1062" s="83"/>
      <c r="C1062" s="87"/>
      <c r="D1062" s="85"/>
      <c r="E1062" s="86"/>
      <c r="F1062" s="26">
        <f t="shared" si="17"/>
        <v>0</v>
      </c>
    </row>
    <row r="1063" spans="1:6">
      <c r="A1063" s="83"/>
      <c r="B1063" s="83"/>
      <c r="C1063" s="87"/>
      <c r="D1063" s="85"/>
      <c r="E1063" s="86"/>
      <c r="F1063" s="26">
        <f t="shared" si="17"/>
        <v>0</v>
      </c>
    </row>
    <row r="1064" spans="1:6">
      <c r="A1064" s="83"/>
      <c r="B1064" s="83"/>
      <c r="C1064" s="87"/>
      <c r="D1064" s="85"/>
      <c r="E1064" s="86"/>
      <c r="F1064" s="26">
        <f t="shared" si="17"/>
        <v>0</v>
      </c>
    </row>
    <row r="1065" spans="1:6">
      <c r="A1065" s="83"/>
      <c r="B1065" s="83"/>
      <c r="C1065" s="87"/>
      <c r="D1065" s="85"/>
      <c r="E1065" s="86"/>
      <c r="F1065" s="26">
        <f t="shared" si="17"/>
        <v>0</v>
      </c>
    </row>
    <row r="1066" spans="1:6">
      <c r="A1066" s="83"/>
      <c r="B1066" s="83"/>
      <c r="C1066" s="87"/>
      <c r="D1066" s="85"/>
      <c r="E1066" s="86"/>
      <c r="F1066" s="26">
        <f t="shared" si="17"/>
        <v>0</v>
      </c>
    </row>
    <row r="1067" spans="1:6">
      <c r="A1067" s="83"/>
      <c r="B1067" s="83"/>
      <c r="C1067" s="87"/>
      <c r="D1067" s="85"/>
      <c r="E1067" s="86"/>
      <c r="F1067" s="26">
        <f t="shared" si="17"/>
        <v>0</v>
      </c>
    </row>
    <row r="1068" spans="1:6">
      <c r="A1068" s="83"/>
      <c r="B1068" s="83"/>
      <c r="C1068" s="87"/>
      <c r="D1068" s="85"/>
      <c r="E1068" s="86"/>
      <c r="F1068" s="26">
        <f t="shared" si="17"/>
        <v>0</v>
      </c>
    </row>
    <row r="1069" spans="1:6">
      <c r="A1069" s="83"/>
      <c r="B1069" s="83"/>
      <c r="C1069" s="87"/>
      <c r="D1069" s="85"/>
      <c r="E1069" s="86"/>
      <c r="F1069" s="26">
        <f t="shared" si="17"/>
        <v>0</v>
      </c>
    </row>
    <row r="1070" spans="1:6">
      <c r="A1070" s="83"/>
      <c r="B1070" s="83"/>
      <c r="C1070" s="87"/>
      <c r="D1070" s="85"/>
      <c r="E1070" s="86"/>
      <c r="F1070" s="26">
        <f t="shared" si="17"/>
        <v>0</v>
      </c>
    </row>
    <row r="1071" spans="1:6">
      <c r="A1071" s="83"/>
      <c r="B1071" s="83"/>
      <c r="C1071" s="87"/>
      <c r="D1071" s="85"/>
      <c r="E1071" s="86"/>
      <c r="F1071" s="26">
        <f t="shared" si="17"/>
        <v>0</v>
      </c>
    </row>
    <row r="1072" spans="1:6">
      <c r="A1072" s="83"/>
      <c r="B1072" s="83"/>
      <c r="C1072" s="87"/>
      <c r="D1072" s="85"/>
      <c r="E1072" s="86"/>
      <c r="F1072" s="26">
        <f t="shared" si="17"/>
        <v>0</v>
      </c>
    </row>
    <row r="1073" spans="1:6">
      <c r="A1073" s="83"/>
      <c r="B1073" s="83"/>
      <c r="C1073" s="87"/>
      <c r="D1073" s="85"/>
      <c r="E1073" s="86"/>
      <c r="F1073" s="26">
        <f t="shared" si="17"/>
        <v>0</v>
      </c>
    </row>
    <row r="1074" spans="1:6">
      <c r="A1074" s="83"/>
      <c r="B1074" s="83"/>
      <c r="C1074" s="87"/>
      <c r="D1074" s="85"/>
      <c r="E1074" s="86"/>
      <c r="F1074" s="26">
        <f t="shared" si="17"/>
        <v>0</v>
      </c>
    </row>
    <row r="1075" spans="1:6">
      <c r="A1075" s="83"/>
      <c r="B1075" s="83"/>
      <c r="C1075" s="87"/>
      <c r="D1075" s="85"/>
      <c r="E1075" s="86"/>
      <c r="F1075" s="26">
        <f t="shared" si="17"/>
        <v>0</v>
      </c>
    </row>
    <row r="1076" spans="1:6">
      <c r="A1076" s="83"/>
      <c r="B1076" s="83"/>
      <c r="C1076" s="87"/>
      <c r="D1076" s="85"/>
      <c r="E1076" s="86"/>
      <c r="F1076" s="26">
        <f t="shared" si="17"/>
        <v>0</v>
      </c>
    </row>
    <row r="1077" spans="1:6">
      <c r="A1077" s="83"/>
      <c r="B1077" s="83"/>
      <c r="C1077" s="87"/>
      <c r="D1077" s="85"/>
      <c r="E1077" s="86"/>
      <c r="F1077" s="26">
        <f t="shared" si="17"/>
        <v>0</v>
      </c>
    </row>
    <row r="1078" spans="1:6">
      <c r="A1078" s="83"/>
      <c r="B1078" s="83"/>
      <c r="C1078" s="87"/>
      <c r="D1078" s="85"/>
      <c r="E1078" s="86"/>
      <c r="F1078" s="26">
        <f t="shared" si="17"/>
        <v>0</v>
      </c>
    </row>
    <row r="1079" spans="1:6">
      <c r="A1079" s="83"/>
      <c r="B1079" s="83"/>
      <c r="C1079" s="87"/>
      <c r="D1079" s="85"/>
      <c r="E1079" s="86"/>
      <c r="F1079" s="26">
        <f t="shared" si="17"/>
        <v>0</v>
      </c>
    </row>
    <row r="1080" spans="1:6">
      <c r="A1080" s="83"/>
      <c r="B1080" s="83"/>
      <c r="C1080" s="87"/>
      <c r="D1080" s="85"/>
      <c r="E1080" s="86"/>
      <c r="F1080" s="26">
        <f t="shared" si="17"/>
        <v>0</v>
      </c>
    </row>
    <row r="1081" spans="1:6">
      <c r="A1081" s="83"/>
      <c r="B1081" s="83"/>
      <c r="C1081" s="87"/>
      <c r="D1081" s="85"/>
      <c r="E1081" s="86"/>
      <c r="F1081" s="26">
        <f t="shared" si="17"/>
        <v>0</v>
      </c>
    </row>
    <row r="1082" spans="1:6">
      <c r="A1082" s="83"/>
      <c r="B1082" s="83"/>
      <c r="C1082" s="87"/>
      <c r="D1082" s="85"/>
      <c r="E1082" s="86"/>
      <c r="F1082" s="26">
        <f t="shared" si="17"/>
        <v>0</v>
      </c>
    </row>
    <row r="1083" spans="1:6">
      <c r="A1083" s="83"/>
      <c r="B1083" s="83"/>
      <c r="C1083" s="87"/>
      <c r="D1083" s="85"/>
      <c r="E1083" s="86"/>
      <c r="F1083" s="26">
        <f t="shared" si="17"/>
        <v>0</v>
      </c>
    </row>
    <row r="1084" spans="1:6">
      <c r="A1084" s="83"/>
      <c r="B1084" s="83"/>
      <c r="C1084" s="87"/>
      <c r="D1084" s="85"/>
      <c r="E1084" s="86"/>
      <c r="F1084" s="26">
        <f t="shared" si="17"/>
        <v>0</v>
      </c>
    </row>
    <row r="1085" spans="1:6">
      <c r="A1085" s="83"/>
      <c r="B1085" s="83"/>
      <c r="C1085" s="87"/>
      <c r="D1085" s="85"/>
      <c r="E1085" s="86"/>
      <c r="F1085" s="26">
        <f t="shared" si="17"/>
        <v>0</v>
      </c>
    </row>
    <row r="1086" spans="1:6">
      <c r="A1086" s="83"/>
      <c r="B1086" s="83"/>
      <c r="C1086" s="87"/>
      <c r="D1086" s="85"/>
      <c r="E1086" s="86"/>
      <c r="F1086" s="26">
        <f t="shared" si="17"/>
        <v>0</v>
      </c>
    </row>
    <row r="1087" spans="1:6">
      <c r="A1087" s="83"/>
      <c r="B1087" s="83"/>
      <c r="C1087" s="87"/>
      <c r="D1087" s="85"/>
      <c r="E1087" s="86"/>
      <c r="F1087" s="26">
        <f t="shared" si="17"/>
        <v>0</v>
      </c>
    </row>
    <row r="1088" spans="1:6">
      <c r="A1088" s="83"/>
      <c r="B1088" s="83"/>
      <c r="C1088" s="87"/>
      <c r="D1088" s="85"/>
      <c r="E1088" s="86"/>
      <c r="F1088" s="26">
        <f t="shared" si="17"/>
        <v>0</v>
      </c>
    </row>
    <row r="1089" spans="1:6">
      <c r="A1089" s="83"/>
      <c r="B1089" s="83"/>
      <c r="C1089" s="87"/>
      <c r="D1089" s="85"/>
      <c r="E1089" s="86"/>
      <c r="F1089" s="26">
        <f t="shared" si="17"/>
        <v>0</v>
      </c>
    </row>
    <row r="1090" spans="1:6">
      <c r="A1090" s="83"/>
      <c r="B1090" s="83"/>
      <c r="C1090" s="87"/>
      <c r="D1090" s="85"/>
      <c r="E1090" s="86"/>
      <c r="F1090" s="26">
        <f t="shared" ref="F1090:F1101" si="18">IF(E1090=0,0,E1090/D1090)</f>
        <v>0</v>
      </c>
    </row>
    <row r="1091" spans="1:6">
      <c r="A1091" s="83"/>
      <c r="B1091" s="83"/>
      <c r="C1091" s="87"/>
      <c r="D1091" s="85"/>
      <c r="E1091" s="86"/>
      <c r="F1091" s="26">
        <f t="shared" si="18"/>
        <v>0</v>
      </c>
    </row>
    <row r="1092" spans="1:6">
      <c r="A1092" s="83"/>
      <c r="B1092" s="83"/>
      <c r="C1092" s="87"/>
      <c r="D1092" s="85"/>
      <c r="E1092" s="86"/>
      <c r="F1092" s="26">
        <f t="shared" si="18"/>
        <v>0</v>
      </c>
    </row>
    <row r="1093" spans="1:6">
      <c r="A1093" s="83"/>
      <c r="B1093" s="83"/>
      <c r="C1093" s="87"/>
      <c r="D1093" s="85"/>
      <c r="E1093" s="86"/>
      <c r="F1093" s="26">
        <f t="shared" si="18"/>
        <v>0</v>
      </c>
    </row>
    <row r="1094" spans="1:6">
      <c r="A1094" s="83"/>
      <c r="B1094" s="83"/>
      <c r="C1094" s="87"/>
      <c r="D1094" s="85"/>
      <c r="E1094" s="86"/>
      <c r="F1094" s="26">
        <f t="shared" si="18"/>
        <v>0</v>
      </c>
    </row>
    <row r="1095" spans="1:6">
      <c r="A1095" s="83"/>
      <c r="B1095" s="83"/>
      <c r="C1095" s="87"/>
      <c r="D1095" s="85"/>
      <c r="E1095" s="86"/>
      <c r="F1095" s="26">
        <f t="shared" si="18"/>
        <v>0</v>
      </c>
    </row>
    <row r="1096" spans="1:6">
      <c r="A1096" s="83"/>
      <c r="B1096" s="83"/>
      <c r="C1096" s="87"/>
      <c r="D1096" s="85"/>
      <c r="E1096" s="86"/>
      <c r="F1096" s="26">
        <f t="shared" si="18"/>
        <v>0</v>
      </c>
    </row>
    <row r="1097" spans="1:6">
      <c r="A1097" s="83"/>
      <c r="B1097" s="83"/>
      <c r="C1097" s="87"/>
      <c r="D1097" s="85"/>
      <c r="E1097" s="86"/>
      <c r="F1097" s="26">
        <f t="shared" si="18"/>
        <v>0</v>
      </c>
    </row>
    <row r="1098" spans="1:6">
      <c r="A1098" s="83"/>
      <c r="B1098" s="83"/>
      <c r="C1098" s="87"/>
      <c r="D1098" s="85"/>
      <c r="E1098" s="86"/>
      <c r="F1098" s="26">
        <f t="shared" si="18"/>
        <v>0</v>
      </c>
    </row>
    <row r="1099" spans="1:6">
      <c r="A1099" s="83"/>
      <c r="B1099" s="83"/>
      <c r="C1099" s="87"/>
      <c r="D1099" s="85"/>
      <c r="E1099" s="86"/>
      <c r="F1099" s="26">
        <f t="shared" si="18"/>
        <v>0</v>
      </c>
    </row>
    <row r="1100" spans="1:6">
      <c r="A1100" s="83"/>
      <c r="B1100" s="83"/>
      <c r="C1100" s="87"/>
      <c r="D1100" s="85"/>
      <c r="E1100" s="86"/>
      <c r="F1100" s="26">
        <f t="shared" si="18"/>
        <v>0</v>
      </c>
    </row>
    <row r="1101" spans="1:6">
      <c r="A1101" s="83"/>
      <c r="B1101" s="83"/>
      <c r="C1101" s="87"/>
      <c r="D1101" s="85"/>
      <c r="E1101" s="86"/>
      <c r="F1101" s="26">
        <f t="shared" si="18"/>
        <v>0</v>
      </c>
    </row>
  </sheetData>
  <autoFilter ref="A1:F1101">
    <sortState ref="A2:F1101">
      <sortCondition ref="A1:A1101"/>
    </sortState>
  </autoFilter>
  <mergeCells count="7">
    <mergeCell ref="H15:R17"/>
    <mergeCell ref="H2:R13"/>
    <mergeCell ref="O1:P1"/>
    <mergeCell ref="Q1:R1"/>
    <mergeCell ref="S1:T1"/>
    <mergeCell ref="K1:L1"/>
    <mergeCell ref="M1:N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1:AS101"/>
  <sheetViews>
    <sheetView workbookViewId="0">
      <selection sqref="A1:A101"/>
    </sheetView>
  </sheetViews>
  <sheetFormatPr defaultRowHeight="15"/>
  <cols>
    <col min="1" max="1" width="18.28515625" customWidth="1"/>
    <col min="3" max="3" width="10.5703125" style="12" bestFit="1" customWidth="1"/>
    <col min="4" max="4" width="12" bestFit="1" customWidth="1"/>
    <col min="5" max="5" width="9.7109375" bestFit="1" customWidth="1"/>
    <col min="6" max="6" width="1.85546875" style="22" customWidth="1"/>
    <col min="7" max="45" width="9.140625" style="22"/>
  </cols>
  <sheetData>
    <row r="1" spans="1:45" s="18" customFormat="1" ht="30" customHeight="1">
      <c r="A1" s="27" t="s">
        <v>34</v>
      </c>
      <c r="B1" s="27" t="s">
        <v>22</v>
      </c>
      <c r="C1" s="28" t="s">
        <v>35</v>
      </c>
      <c r="D1" s="27" t="s">
        <v>17</v>
      </c>
      <c r="E1" s="27" t="s">
        <v>18</v>
      </c>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5">
      <c r="A2" s="29" t="s">
        <v>61</v>
      </c>
      <c r="B2" s="15">
        <f>IF(A2="ingredient",0,VLOOKUP(A2,'Master Inventory'!C:F,4,FALSE))</f>
        <v>0.83333333333333337</v>
      </c>
      <c r="C2" s="30">
        <v>2.75</v>
      </c>
      <c r="D2" s="31">
        <f>C2-B2</f>
        <v>1.9166666666666665</v>
      </c>
      <c r="E2" s="32">
        <f>B2/C2</f>
        <v>0.30303030303030304</v>
      </c>
      <c r="G2" s="109" t="s">
        <v>40</v>
      </c>
      <c r="H2" s="109"/>
      <c r="I2" s="109"/>
      <c r="J2" s="109"/>
      <c r="K2" s="109"/>
      <c r="L2" s="109"/>
      <c r="M2" s="109"/>
      <c r="N2" s="109"/>
    </row>
    <row r="3" spans="1:45">
      <c r="A3" s="29" t="s">
        <v>1</v>
      </c>
      <c r="B3" s="15">
        <f>IF(A3="ingredient",0,VLOOKUP(A3,'Master Inventory'!C:F,4,FALSE))</f>
        <v>0</v>
      </c>
      <c r="C3" s="30"/>
      <c r="D3" s="31">
        <f t="shared" ref="D3:D66" si="0">C3-B3</f>
        <v>0</v>
      </c>
      <c r="E3" s="32" t="e">
        <f t="shared" ref="E3:E66" si="1">B3/C3</f>
        <v>#DIV/0!</v>
      </c>
      <c r="G3" s="109"/>
      <c r="H3" s="109"/>
      <c r="I3" s="109"/>
      <c r="J3" s="109"/>
      <c r="K3" s="109"/>
      <c r="L3" s="109"/>
      <c r="M3" s="109"/>
      <c r="N3" s="109"/>
    </row>
    <row r="4" spans="1:45">
      <c r="A4" s="29" t="s">
        <v>1</v>
      </c>
      <c r="B4" s="15">
        <f>IF(A4="ingredient",0,VLOOKUP(A4,'Master Inventory'!C:F,4,FALSE))</f>
        <v>0</v>
      </c>
      <c r="C4" s="30"/>
      <c r="D4" s="31">
        <f t="shared" si="0"/>
        <v>0</v>
      </c>
      <c r="E4" s="32" t="e">
        <f t="shared" si="1"/>
        <v>#DIV/0!</v>
      </c>
      <c r="G4" s="109"/>
      <c r="H4" s="109"/>
      <c r="I4" s="109"/>
      <c r="J4" s="109"/>
      <c r="K4" s="109"/>
      <c r="L4" s="109"/>
      <c r="M4" s="109"/>
      <c r="N4" s="109"/>
    </row>
    <row r="5" spans="1:45">
      <c r="A5" s="29" t="s">
        <v>1</v>
      </c>
      <c r="B5" s="15">
        <f>IF(A5="ingredient",0,VLOOKUP(A5,'Master Inventory'!C:F,4,FALSE))</f>
        <v>0</v>
      </c>
      <c r="C5" s="30"/>
      <c r="D5" s="31">
        <f t="shared" si="0"/>
        <v>0</v>
      </c>
      <c r="E5" s="32" t="e">
        <f t="shared" si="1"/>
        <v>#DIV/0!</v>
      </c>
      <c r="G5" s="109"/>
      <c r="H5" s="109"/>
      <c r="I5" s="109"/>
      <c r="J5" s="109"/>
      <c r="K5" s="109"/>
      <c r="L5" s="109"/>
      <c r="M5" s="109"/>
      <c r="N5" s="109"/>
    </row>
    <row r="6" spans="1:45">
      <c r="A6" s="29" t="s">
        <v>1</v>
      </c>
      <c r="B6" s="15">
        <f>IF(A6="ingredient",0,VLOOKUP(A6,'Master Inventory'!C:F,4,FALSE))</f>
        <v>0</v>
      </c>
      <c r="C6" s="30"/>
      <c r="D6" s="31">
        <f t="shared" si="0"/>
        <v>0</v>
      </c>
      <c r="E6" s="32" t="e">
        <f t="shared" si="1"/>
        <v>#DIV/0!</v>
      </c>
      <c r="G6" s="109"/>
      <c r="H6" s="109"/>
      <c r="I6" s="109"/>
      <c r="J6" s="109"/>
      <c r="K6" s="109"/>
      <c r="L6" s="109"/>
      <c r="M6" s="109"/>
      <c r="N6" s="109"/>
    </row>
    <row r="7" spans="1:45">
      <c r="A7" s="29" t="s">
        <v>1</v>
      </c>
      <c r="B7" s="15">
        <f>IF(A7="ingredient",0,VLOOKUP(A7,'Master Inventory'!C:F,4,FALSE))</f>
        <v>0</v>
      </c>
      <c r="C7" s="30"/>
      <c r="D7" s="31">
        <f t="shared" si="0"/>
        <v>0</v>
      </c>
      <c r="E7" s="32" t="e">
        <f t="shared" si="1"/>
        <v>#DIV/0!</v>
      </c>
      <c r="G7" s="109"/>
      <c r="H7" s="109"/>
      <c r="I7" s="109"/>
      <c r="J7" s="109"/>
      <c r="K7" s="109"/>
      <c r="L7" s="109"/>
      <c r="M7" s="109"/>
      <c r="N7" s="109"/>
    </row>
    <row r="8" spans="1:45">
      <c r="A8" s="29" t="s">
        <v>1</v>
      </c>
      <c r="B8" s="15">
        <f>IF(A8="ingredient",0,VLOOKUP(A8,'Master Inventory'!C:F,4,FALSE))</f>
        <v>0</v>
      </c>
      <c r="C8" s="30"/>
      <c r="D8" s="31">
        <f t="shared" si="0"/>
        <v>0</v>
      </c>
      <c r="E8" s="32" t="e">
        <f t="shared" si="1"/>
        <v>#DIV/0!</v>
      </c>
      <c r="G8" s="109"/>
      <c r="H8" s="109"/>
      <c r="I8" s="109"/>
      <c r="J8" s="109"/>
      <c r="K8" s="109"/>
      <c r="L8" s="109"/>
      <c r="M8" s="109"/>
      <c r="N8" s="109"/>
    </row>
    <row r="9" spans="1:45">
      <c r="A9" s="29" t="s">
        <v>1</v>
      </c>
      <c r="B9" s="15">
        <f>IF(A9="ingredient",0,VLOOKUP(A9,'Master Inventory'!C:F,4,FALSE))</f>
        <v>0</v>
      </c>
      <c r="C9" s="30"/>
      <c r="D9" s="31">
        <f t="shared" si="0"/>
        <v>0</v>
      </c>
      <c r="E9" s="32" t="e">
        <f t="shared" si="1"/>
        <v>#DIV/0!</v>
      </c>
      <c r="G9" s="109"/>
      <c r="H9" s="109"/>
      <c r="I9" s="109"/>
      <c r="J9" s="109"/>
      <c r="K9" s="109"/>
      <c r="L9" s="109"/>
      <c r="M9" s="109"/>
      <c r="N9" s="109"/>
    </row>
    <row r="10" spans="1:45">
      <c r="A10" s="29" t="s">
        <v>1</v>
      </c>
      <c r="B10" s="15">
        <f>IF(A10="ingredient",0,VLOOKUP(A10,'Master Inventory'!C:F,4,FALSE))</f>
        <v>0</v>
      </c>
      <c r="C10" s="30"/>
      <c r="D10" s="31">
        <f t="shared" si="0"/>
        <v>0</v>
      </c>
      <c r="E10" s="32" t="e">
        <f t="shared" si="1"/>
        <v>#DIV/0!</v>
      </c>
      <c r="G10" s="109"/>
      <c r="H10" s="109"/>
      <c r="I10" s="109"/>
      <c r="J10" s="109"/>
      <c r="K10" s="109"/>
      <c r="L10" s="109"/>
      <c r="M10" s="109"/>
      <c r="N10" s="109"/>
    </row>
    <row r="11" spans="1:45">
      <c r="A11" s="29" t="s">
        <v>1</v>
      </c>
      <c r="B11" s="15">
        <f>IF(A11="ingredient",0,VLOOKUP(A11,'Master Inventory'!C:F,4,FALSE))</f>
        <v>0</v>
      </c>
      <c r="C11" s="30"/>
      <c r="D11" s="31">
        <f t="shared" si="0"/>
        <v>0</v>
      </c>
      <c r="E11" s="32" t="e">
        <f t="shared" si="1"/>
        <v>#DIV/0!</v>
      </c>
      <c r="G11" s="109"/>
      <c r="H11" s="109"/>
      <c r="I11" s="109"/>
      <c r="J11" s="109"/>
      <c r="K11" s="109"/>
      <c r="L11" s="109"/>
      <c r="M11" s="109"/>
      <c r="N11" s="109"/>
    </row>
    <row r="12" spans="1:45">
      <c r="A12" s="29" t="s">
        <v>1</v>
      </c>
      <c r="B12" s="15">
        <f>IF(A12="ingredient",0,VLOOKUP(A12,'Master Inventory'!C:F,4,FALSE))</f>
        <v>0</v>
      </c>
      <c r="C12" s="30"/>
      <c r="D12" s="31">
        <f t="shared" si="0"/>
        <v>0</v>
      </c>
      <c r="E12" s="32" t="e">
        <f t="shared" si="1"/>
        <v>#DIV/0!</v>
      </c>
      <c r="G12" s="109"/>
      <c r="H12" s="109"/>
      <c r="I12" s="109"/>
      <c r="J12" s="109"/>
      <c r="K12" s="109"/>
      <c r="L12" s="109"/>
      <c r="M12" s="109"/>
      <c r="N12" s="109"/>
    </row>
    <row r="13" spans="1:45">
      <c r="A13" s="29" t="s">
        <v>1</v>
      </c>
      <c r="B13" s="15">
        <f>IF(A13="ingredient",0,VLOOKUP(A13,'Master Inventory'!C:F,4,FALSE))</f>
        <v>0</v>
      </c>
      <c r="C13" s="30"/>
      <c r="D13" s="31">
        <f t="shared" si="0"/>
        <v>0</v>
      </c>
      <c r="E13" s="32" t="e">
        <f t="shared" si="1"/>
        <v>#DIV/0!</v>
      </c>
      <c r="G13" s="109"/>
      <c r="H13" s="109"/>
      <c r="I13" s="109"/>
      <c r="J13" s="109"/>
      <c r="K13" s="109"/>
      <c r="L13" s="109"/>
      <c r="M13" s="109"/>
      <c r="N13" s="109"/>
    </row>
    <row r="14" spans="1:45">
      <c r="A14" s="29" t="s">
        <v>1</v>
      </c>
      <c r="B14" s="15">
        <f>IF(A14="ingredient",0,VLOOKUP(A14,'Master Inventory'!C:F,4,FALSE))</f>
        <v>0</v>
      </c>
      <c r="C14" s="30"/>
      <c r="D14" s="31">
        <f t="shared" si="0"/>
        <v>0</v>
      </c>
      <c r="E14" s="32" t="e">
        <f t="shared" si="1"/>
        <v>#DIV/0!</v>
      </c>
      <c r="G14" s="109"/>
      <c r="H14" s="109"/>
      <c r="I14" s="109"/>
      <c r="J14" s="109"/>
      <c r="K14" s="109"/>
      <c r="L14" s="109"/>
      <c r="M14" s="109"/>
      <c r="N14" s="109"/>
    </row>
    <row r="15" spans="1:45">
      <c r="A15" s="29" t="s">
        <v>1</v>
      </c>
      <c r="B15" s="15">
        <f>IF(A15="ingredient",0,VLOOKUP(A15,'Master Inventory'!C:F,4,FALSE))</f>
        <v>0</v>
      </c>
      <c r="C15" s="30"/>
      <c r="D15" s="31">
        <f t="shared" si="0"/>
        <v>0</v>
      </c>
      <c r="E15" s="32" t="e">
        <f t="shared" si="1"/>
        <v>#DIV/0!</v>
      </c>
    </row>
    <row r="16" spans="1:45">
      <c r="A16" s="29" t="s">
        <v>1</v>
      </c>
      <c r="B16" s="15">
        <f>IF(A16="ingredient",0,VLOOKUP(A16,'Master Inventory'!C:F,4,FALSE))</f>
        <v>0</v>
      </c>
      <c r="C16" s="30"/>
      <c r="D16" s="31">
        <f t="shared" si="0"/>
        <v>0</v>
      </c>
      <c r="E16" s="32" t="e">
        <f t="shared" si="1"/>
        <v>#DIV/0!</v>
      </c>
    </row>
    <row r="17" spans="1:5">
      <c r="A17" s="29" t="s">
        <v>1</v>
      </c>
      <c r="B17" s="15">
        <f>IF(A17="ingredient",0,VLOOKUP(A17,'Master Inventory'!C:F,4,FALSE))</f>
        <v>0</v>
      </c>
      <c r="C17" s="30"/>
      <c r="D17" s="31">
        <f t="shared" si="0"/>
        <v>0</v>
      </c>
      <c r="E17" s="32" t="e">
        <f t="shared" si="1"/>
        <v>#DIV/0!</v>
      </c>
    </row>
    <row r="18" spans="1:5">
      <c r="A18" s="29" t="s">
        <v>1</v>
      </c>
      <c r="B18" s="15">
        <f>IF(A18="ingredient",0,VLOOKUP(A18,'Master Inventory'!C:F,4,FALSE))</f>
        <v>0</v>
      </c>
      <c r="C18" s="30"/>
      <c r="D18" s="31">
        <f t="shared" si="0"/>
        <v>0</v>
      </c>
      <c r="E18" s="32" t="e">
        <f t="shared" si="1"/>
        <v>#DIV/0!</v>
      </c>
    </row>
    <row r="19" spans="1:5">
      <c r="A19" s="29" t="s">
        <v>1</v>
      </c>
      <c r="B19" s="15">
        <f>IF(A19="ingredient",0,VLOOKUP(A19,'Master Inventory'!C:F,4,FALSE))</f>
        <v>0</v>
      </c>
      <c r="C19" s="30"/>
      <c r="D19" s="31">
        <f t="shared" si="0"/>
        <v>0</v>
      </c>
      <c r="E19" s="32" t="e">
        <f t="shared" si="1"/>
        <v>#DIV/0!</v>
      </c>
    </row>
    <row r="20" spans="1:5">
      <c r="A20" s="29" t="s">
        <v>1</v>
      </c>
      <c r="B20" s="15">
        <f>IF(A20="ingredient",0,VLOOKUP(A20,'Master Inventory'!C:F,4,FALSE))</f>
        <v>0</v>
      </c>
      <c r="C20" s="30"/>
      <c r="D20" s="31">
        <f t="shared" si="0"/>
        <v>0</v>
      </c>
      <c r="E20" s="32" t="e">
        <f t="shared" si="1"/>
        <v>#DIV/0!</v>
      </c>
    </row>
    <row r="21" spans="1:5">
      <c r="A21" s="29" t="s">
        <v>1</v>
      </c>
      <c r="B21" s="15">
        <f>IF(A21="ingredient",0,VLOOKUP(A21,'Master Inventory'!C:F,4,FALSE))</f>
        <v>0</v>
      </c>
      <c r="C21" s="30"/>
      <c r="D21" s="31">
        <f t="shared" si="0"/>
        <v>0</v>
      </c>
      <c r="E21" s="32" t="e">
        <f t="shared" si="1"/>
        <v>#DIV/0!</v>
      </c>
    </row>
    <row r="22" spans="1:5">
      <c r="A22" s="29" t="s">
        <v>1</v>
      </c>
      <c r="B22" s="15">
        <f>IF(A22="ingredient",0,VLOOKUP(A22,'Master Inventory'!C:F,4,FALSE))</f>
        <v>0</v>
      </c>
      <c r="C22" s="30"/>
      <c r="D22" s="31">
        <f t="shared" si="0"/>
        <v>0</v>
      </c>
      <c r="E22" s="32" t="e">
        <f t="shared" si="1"/>
        <v>#DIV/0!</v>
      </c>
    </row>
    <row r="23" spans="1:5">
      <c r="A23" s="29" t="s">
        <v>1</v>
      </c>
      <c r="B23" s="15">
        <f>IF(A23="ingredient",0,VLOOKUP(A23,'Master Inventory'!C:F,4,FALSE))</f>
        <v>0</v>
      </c>
      <c r="C23" s="30"/>
      <c r="D23" s="31">
        <f t="shared" si="0"/>
        <v>0</v>
      </c>
      <c r="E23" s="32" t="e">
        <f t="shared" si="1"/>
        <v>#DIV/0!</v>
      </c>
    </row>
    <row r="24" spans="1:5">
      <c r="A24" s="29" t="s">
        <v>1</v>
      </c>
      <c r="B24" s="15">
        <f>IF(A24="ingredient",0,VLOOKUP(A24,'Master Inventory'!C:F,4,FALSE))</f>
        <v>0</v>
      </c>
      <c r="C24" s="30"/>
      <c r="D24" s="31">
        <f t="shared" si="0"/>
        <v>0</v>
      </c>
      <c r="E24" s="32" t="e">
        <f t="shared" si="1"/>
        <v>#DIV/0!</v>
      </c>
    </row>
    <row r="25" spans="1:5">
      <c r="A25" s="29" t="s">
        <v>1</v>
      </c>
      <c r="B25" s="15">
        <f>IF(A25="ingredient",0,VLOOKUP(A25,'Master Inventory'!C:F,4,FALSE))</f>
        <v>0</v>
      </c>
      <c r="C25" s="30"/>
      <c r="D25" s="31">
        <f t="shared" si="0"/>
        <v>0</v>
      </c>
      <c r="E25" s="32" t="e">
        <f t="shared" si="1"/>
        <v>#DIV/0!</v>
      </c>
    </row>
    <row r="26" spans="1:5">
      <c r="A26" s="29" t="s">
        <v>1</v>
      </c>
      <c r="B26" s="15">
        <f>IF(A26="ingredient",0,VLOOKUP(A26,'Master Inventory'!C:F,4,FALSE))</f>
        <v>0</v>
      </c>
      <c r="C26" s="30"/>
      <c r="D26" s="31">
        <f t="shared" si="0"/>
        <v>0</v>
      </c>
      <c r="E26" s="32" t="e">
        <f t="shared" si="1"/>
        <v>#DIV/0!</v>
      </c>
    </row>
    <row r="27" spans="1:5">
      <c r="A27" s="29" t="s">
        <v>1</v>
      </c>
      <c r="B27" s="15">
        <f>IF(A27="ingredient",0,VLOOKUP(A27,'Master Inventory'!C:F,4,FALSE))</f>
        <v>0</v>
      </c>
      <c r="C27" s="30"/>
      <c r="D27" s="31">
        <f t="shared" si="0"/>
        <v>0</v>
      </c>
      <c r="E27" s="32" t="e">
        <f t="shared" si="1"/>
        <v>#DIV/0!</v>
      </c>
    </row>
    <row r="28" spans="1:5">
      <c r="A28" s="29" t="s">
        <v>1</v>
      </c>
      <c r="B28" s="15">
        <f>IF(A28="ingredient",0,VLOOKUP(A28,'Master Inventory'!C:F,4,FALSE))</f>
        <v>0</v>
      </c>
      <c r="C28" s="30"/>
      <c r="D28" s="31">
        <f t="shared" si="0"/>
        <v>0</v>
      </c>
      <c r="E28" s="32" t="e">
        <f t="shared" si="1"/>
        <v>#DIV/0!</v>
      </c>
    </row>
    <row r="29" spans="1:5">
      <c r="A29" s="29" t="s">
        <v>1</v>
      </c>
      <c r="B29" s="15">
        <f>IF(A29="ingredient",0,VLOOKUP(A29,'Master Inventory'!C:F,4,FALSE))</f>
        <v>0</v>
      </c>
      <c r="C29" s="30"/>
      <c r="D29" s="31">
        <f t="shared" si="0"/>
        <v>0</v>
      </c>
      <c r="E29" s="32" t="e">
        <f t="shared" si="1"/>
        <v>#DIV/0!</v>
      </c>
    </row>
    <row r="30" spans="1:5">
      <c r="A30" s="29" t="s">
        <v>1</v>
      </c>
      <c r="B30" s="15">
        <f>IF(A30="ingredient",0,VLOOKUP(A30,'Master Inventory'!C:F,4,FALSE))</f>
        <v>0</v>
      </c>
      <c r="C30" s="30"/>
      <c r="D30" s="31">
        <f t="shared" si="0"/>
        <v>0</v>
      </c>
      <c r="E30" s="32" t="e">
        <f t="shared" si="1"/>
        <v>#DIV/0!</v>
      </c>
    </row>
    <row r="31" spans="1:5">
      <c r="A31" s="29" t="s">
        <v>1</v>
      </c>
      <c r="B31" s="15">
        <f>IF(A31="ingredient",0,VLOOKUP(A31,'Master Inventory'!C:F,4,FALSE))</f>
        <v>0</v>
      </c>
      <c r="C31" s="30"/>
      <c r="D31" s="31">
        <f t="shared" si="0"/>
        <v>0</v>
      </c>
      <c r="E31" s="32" t="e">
        <f t="shared" si="1"/>
        <v>#DIV/0!</v>
      </c>
    </row>
    <row r="32" spans="1:5">
      <c r="A32" s="29" t="s">
        <v>1</v>
      </c>
      <c r="B32" s="15">
        <f>IF(A32="ingredient",0,VLOOKUP(A32,'Master Inventory'!C:F,4,FALSE))</f>
        <v>0</v>
      </c>
      <c r="C32" s="30"/>
      <c r="D32" s="31">
        <f t="shared" si="0"/>
        <v>0</v>
      </c>
      <c r="E32" s="32" t="e">
        <f t="shared" si="1"/>
        <v>#DIV/0!</v>
      </c>
    </row>
    <row r="33" spans="1:5">
      <c r="A33" s="29" t="s">
        <v>1</v>
      </c>
      <c r="B33" s="15">
        <f>IF(A33="ingredient",0,VLOOKUP(A33,'Master Inventory'!C:F,4,FALSE))</f>
        <v>0</v>
      </c>
      <c r="C33" s="30"/>
      <c r="D33" s="31">
        <f t="shared" si="0"/>
        <v>0</v>
      </c>
      <c r="E33" s="32" t="e">
        <f t="shared" si="1"/>
        <v>#DIV/0!</v>
      </c>
    </row>
    <row r="34" spans="1:5">
      <c r="A34" s="29" t="s">
        <v>1</v>
      </c>
      <c r="B34" s="15">
        <f>IF(A34="ingredient",0,VLOOKUP(A34,'Master Inventory'!C:F,4,FALSE))</f>
        <v>0</v>
      </c>
      <c r="C34" s="30"/>
      <c r="D34" s="31">
        <f t="shared" si="0"/>
        <v>0</v>
      </c>
      <c r="E34" s="32" t="e">
        <f t="shared" si="1"/>
        <v>#DIV/0!</v>
      </c>
    </row>
    <row r="35" spans="1:5">
      <c r="A35" s="29" t="s">
        <v>1</v>
      </c>
      <c r="B35" s="15">
        <f>IF(A35="ingredient",0,VLOOKUP(A35,'Master Inventory'!C:F,4,FALSE))</f>
        <v>0</v>
      </c>
      <c r="C35" s="30"/>
      <c r="D35" s="31">
        <f t="shared" si="0"/>
        <v>0</v>
      </c>
      <c r="E35" s="32" t="e">
        <f t="shared" si="1"/>
        <v>#DIV/0!</v>
      </c>
    </row>
    <row r="36" spans="1:5">
      <c r="A36" s="29" t="s">
        <v>1</v>
      </c>
      <c r="B36" s="15">
        <f>IF(A36="ingredient",0,VLOOKUP(A36,'Master Inventory'!C:F,4,FALSE))</f>
        <v>0</v>
      </c>
      <c r="C36" s="30"/>
      <c r="D36" s="31">
        <f t="shared" si="0"/>
        <v>0</v>
      </c>
      <c r="E36" s="32" t="e">
        <f t="shared" si="1"/>
        <v>#DIV/0!</v>
      </c>
    </row>
    <row r="37" spans="1:5">
      <c r="A37" s="29" t="s">
        <v>1</v>
      </c>
      <c r="B37" s="15">
        <f>IF(A37="ingredient",0,VLOOKUP(A37,'Master Inventory'!C:F,4,FALSE))</f>
        <v>0</v>
      </c>
      <c r="C37" s="30"/>
      <c r="D37" s="31">
        <f t="shared" si="0"/>
        <v>0</v>
      </c>
      <c r="E37" s="32" t="e">
        <f t="shared" si="1"/>
        <v>#DIV/0!</v>
      </c>
    </row>
    <row r="38" spans="1:5">
      <c r="A38" s="29" t="s">
        <v>1</v>
      </c>
      <c r="B38" s="15">
        <f>IF(A38="ingredient",0,VLOOKUP(A38,'Master Inventory'!C:F,4,FALSE))</f>
        <v>0</v>
      </c>
      <c r="C38" s="30"/>
      <c r="D38" s="31">
        <f t="shared" si="0"/>
        <v>0</v>
      </c>
      <c r="E38" s="32" t="e">
        <f t="shared" si="1"/>
        <v>#DIV/0!</v>
      </c>
    </row>
    <row r="39" spans="1:5">
      <c r="A39" s="29" t="s">
        <v>1</v>
      </c>
      <c r="B39" s="15">
        <f>IF(A39="ingredient",0,VLOOKUP(A39,'Master Inventory'!C:F,4,FALSE))</f>
        <v>0</v>
      </c>
      <c r="C39" s="30"/>
      <c r="D39" s="31">
        <f t="shared" si="0"/>
        <v>0</v>
      </c>
      <c r="E39" s="32" t="e">
        <f t="shared" si="1"/>
        <v>#DIV/0!</v>
      </c>
    </row>
    <row r="40" spans="1:5">
      <c r="A40" s="29" t="s">
        <v>1</v>
      </c>
      <c r="B40" s="15">
        <f>IF(A40="ingredient",0,VLOOKUP(A40,'Master Inventory'!C:F,4,FALSE))</f>
        <v>0</v>
      </c>
      <c r="C40" s="30"/>
      <c r="D40" s="31">
        <f t="shared" si="0"/>
        <v>0</v>
      </c>
      <c r="E40" s="32" t="e">
        <f t="shared" si="1"/>
        <v>#DIV/0!</v>
      </c>
    </row>
    <row r="41" spans="1:5">
      <c r="A41" s="29" t="s">
        <v>1</v>
      </c>
      <c r="B41" s="15">
        <f>IF(A41="ingredient",0,VLOOKUP(A41,'Master Inventory'!C:F,4,FALSE))</f>
        <v>0</v>
      </c>
      <c r="C41" s="30"/>
      <c r="D41" s="31">
        <f t="shared" si="0"/>
        <v>0</v>
      </c>
      <c r="E41" s="32" t="e">
        <f t="shared" si="1"/>
        <v>#DIV/0!</v>
      </c>
    </row>
    <row r="42" spans="1:5">
      <c r="A42" s="29" t="s">
        <v>1</v>
      </c>
      <c r="B42" s="15">
        <f>IF(A42="ingredient",0,VLOOKUP(A42,'Master Inventory'!C:F,4,FALSE))</f>
        <v>0</v>
      </c>
      <c r="C42" s="30"/>
      <c r="D42" s="31">
        <f t="shared" si="0"/>
        <v>0</v>
      </c>
      <c r="E42" s="32" t="e">
        <f t="shared" si="1"/>
        <v>#DIV/0!</v>
      </c>
    </row>
    <row r="43" spans="1:5">
      <c r="A43" s="29" t="s">
        <v>1</v>
      </c>
      <c r="B43" s="15">
        <f>IF(A43="ingredient",0,VLOOKUP(A43,'Master Inventory'!C:F,4,FALSE))</f>
        <v>0</v>
      </c>
      <c r="C43" s="30"/>
      <c r="D43" s="31">
        <f t="shared" si="0"/>
        <v>0</v>
      </c>
      <c r="E43" s="32" t="e">
        <f t="shared" si="1"/>
        <v>#DIV/0!</v>
      </c>
    </row>
    <row r="44" spans="1:5">
      <c r="A44" s="29" t="s">
        <v>1</v>
      </c>
      <c r="B44" s="15">
        <f>IF(A44="ingredient",0,VLOOKUP(A44,'Master Inventory'!C:F,4,FALSE))</f>
        <v>0</v>
      </c>
      <c r="C44" s="30"/>
      <c r="D44" s="31">
        <f t="shared" si="0"/>
        <v>0</v>
      </c>
      <c r="E44" s="32" t="e">
        <f t="shared" si="1"/>
        <v>#DIV/0!</v>
      </c>
    </row>
    <row r="45" spans="1:5">
      <c r="A45" s="29" t="s">
        <v>1</v>
      </c>
      <c r="B45" s="15">
        <f>IF(A45="ingredient",0,VLOOKUP(A45,'Master Inventory'!C:F,4,FALSE))</f>
        <v>0</v>
      </c>
      <c r="C45" s="30"/>
      <c r="D45" s="31">
        <f t="shared" si="0"/>
        <v>0</v>
      </c>
      <c r="E45" s="32" t="e">
        <f t="shared" si="1"/>
        <v>#DIV/0!</v>
      </c>
    </row>
    <row r="46" spans="1:5">
      <c r="A46" s="29" t="s">
        <v>1</v>
      </c>
      <c r="B46" s="15">
        <f>IF(A46="ingredient",0,VLOOKUP(A46,'Master Inventory'!C:F,4,FALSE))</f>
        <v>0</v>
      </c>
      <c r="C46" s="30"/>
      <c r="D46" s="31">
        <f t="shared" si="0"/>
        <v>0</v>
      </c>
      <c r="E46" s="32" t="e">
        <f t="shared" si="1"/>
        <v>#DIV/0!</v>
      </c>
    </row>
    <row r="47" spans="1:5">
      <c r="A47" s="29" t="s">
        <v>1</v>
      </c>
      <c r="B47" s="15">
        <f>IF(A47="ingredient",0,VLOOKUP(A47,'Master Inventory'!C:F,4,FALSE))</f>
        <v>0</v>
      </c>
      <c r="C47" s="30"/>
      <c r="D47" s="31">
        <f t="shared" si="0"/>
        <v>0</v>
      </c>
      <c r="E47" s="32" t="e">
        <f t="shared" si="1"/>
        <v>#DIV/0!</v>
      </c>
    </row>
    <row r="48" spans="1:5">
      <c r="A48" s="29" t="s">
        <v>1</v>
      </c>
      <c r="B48" s="15">
        <f>IF(A48="ingredient",0,VLOOKUP(A48,'Master Inventory'!C:F,4,FALSE))</f>
        <v>0</v>
      </c>
      <c r="C48" s="30"/>
      <c r="D48" s="31">
        <f t="shared" si="0"/>
        <v>0</v>
      </c>
      <c r="E48" s="32" t="e">
        <f t="shared" si="1"/>
        <v>#DIV/0!</v>
      </c>
    </row>
    <row r="49" spans="1:5">
      <c r="A49" s="29" t="s">
        <v>1</v>
      </c>
      <c r="B49" s="15">
        <f>IF(A49="ingredient",0,VLOOKUP(A49,'Master Inventory'!C:F,4,FALSE))</f>
        <v>0</v>
      </c>
      <c r="C49" s="30"/>
      <c r="D49" s="31">
        <f t="shared" si="0"/>
        <v>0</v>
      </c>
      <c r="E49" s="32" t="e">
        <f t="shared" si="1"/>
        <v>#DIV/0!</v>
      </c>
    </row>
    <row r="50" spans="1:5">
      <c r="A50" s="29" t="s">
        <v>1</v>
      </c>
      <c r="B50" s="15">
        <f>IF(A50="ingredient",0,VLOOKUP(A50,'Master Inventory'!C:F,4,FALSE))</f>
        <v>0</v>
      </c>
      <c r="C50" s="30"/>
      <c r="D50" s="31">
        <f t="shared" si="0"/>
        <v>0</v>
      </c>
      <c r="E50" s="32" t="e">
        <f t="shared" si="1"/>
        <v>#DIV/0!</v>
      </c>
    </row>
    <row r="51" spans="1:5">
      <c r="A51" s="29" t="s">
        <v>1</v>
      </c>
      <c r="B51" s="15">
        <f>IF(A51="ingredient",0,VLOOKUP(A51,'Master Inventory'!C:F,4,FALSE))</f>
        <v>0</v>
      </c>
      <c r="C51" s="30"/>
      <c r="D51" s="31">
        <f t="shared" si="0"/>
        <v>0</v>
      </c>
      <c r="E51" s="32" t="e">
        <f t="shared" si="1"/>
        <v>#DIV/0!</v>
      </c>
    </row>
    <row r="52" spans="1:5">
      <c r="A52" s="29" t="s">
        <v>1</v>
      </c>
      <c r="B52" s="15">
        <f>IF(A52="ingredient",0,VLOOKUP(A52,'Master Inventory'!C:F,4,FALSE))</f>
        <v>0</v>
      </c>
      <c r="C52" s="30"/>
      <c r="D52" s="31">
        <f t="shared" si="0"/>
        <v>0</v>
      </c>
      <c r="E52" s="32" t="e">
        <f t="shared" si="1"/>
        <v>#DIV/0!</v>
      </c>
    </row>
    <row r="53" spans="1:5">
      <c r="A53" s="29" t="s">
        <v>1</v>
      </c>
      <c r="B53" s="15">
        <f>IF(A53="ingredient",0,VLOOKUP(A53,'Master Inventory'!C:F,4,FALSE))</f>
        <v>0</v>
      </c>
      <c r="C53" s="30"/>
      <c r="D53" s="31">
        <f t="shared" si="0"/>
        <v>0</v>
      </c>
      <c r="E53" s="32" t="e">
        <f t="shared" si="1"/>
        <v>#DIV/0!</v>
      </c>
    </row>
    <row r="54" spans="1:5">
      <c r="A54" s="29" t="s">
        <v>1</v>
      </c>
      <c r="B54" s="15">
        <f>IF(A54="ingredient",0,VLOOKUP(A54,'Master Inventory'!C:F,4,FALSE))</f>
        <v>0</v>
      </c>
      <c r="C54" s="30"/>
      <c r="D54" s="31">
        <f t="shared" si="0"/>
        <v>0</v>
      </c>
      <c r="E54" s="32" t="e">
        <f t="shared" si="1"/>
        <v>#DIV/0!</v>
      </c>
    </row>
    <row r="55" spans="1:5">
      <c r="A55" s="29" t="s">
        <v>1</v>
      </c>
      <c r="B55" s="15">
        <f>IF(A55="ingredient",0,VLOOKUP(A55,'Master Inventory'!C:F,4,FALSE))</f>
        <v>0</v>
      </c>
      <c r="C55" s="30"/>
      <c r="D55" s="31">
        <f t="shared" si="0"/>
        <v>0</v>
      </c>
      <c r="E55" s="32" t="e">
        <f t="shared" si="1"/>
        <v>#DIV/0!</v>
      </c>
    </row>
    <row r="56" spans="1:5">
      <c r="A56" s="29" t="s">
        <v>1</v>
      </c>
      <c r="B56" s="15">
        <f>IF(A56="ingredient",0,VLOOKUP(A56,'Master Inventory'!C:F,4,FALSE))</f>
        <v>0</v>
      </c>
      <c r="C56" s="30"/>
      <c r="D56" s="31">
        <f t="shared" si="0"/>
        <v>0</v>
      </c>
      <c r="E56" s="32" t="e">
        <f t="shared" si="1"/>
        <v>#DIV/0!</v>
      </c>
    </row>
    <row r="57" spans="1:5">
      <c r="A57" s="29" t="s">
        <v>1</v>
      </c>
      <c r="B57" s="15">
        <f>IF(A57="ingredient",0,VLOOKUP(A57,'Master Inventory'!C:F,4,FALSE))</f>
        <v>0</v>
      </c>
      <c r="C57" s="30"/>
      <c r="D57" s="31">
        <f t="shared" si="0"/>
        <v>0</v>
      </c>
      <c r="E57" s="32" t="e">
        <f t="shared" si="1"/>
        <v>#DIV/0!</v>
      </c>
    </row>
    <row r="58" spans="1:5">
      <c r="A58" s="29" t="s">
        <v>1</v>
      </c>
      <c r="B58" s="15">
        <f>IF(A58="ingredient",0,VLOOKUP(A58,'Master Inventory'!C:F,4,FALSE))</f>
        <v>0</v>
      </c>
      <c r="C58" s="30"/>
      <c r="D58" s="31">
        <f t="shared" si="0"/>
        <v>0</v>
      </c>
      <c r="E58" s="32" t="e">
        <f t="shared" si="1"/>
        <v>#DIV/0!</v>
      </c>
    </row>
    <row r="59" spans="1:5">
      <c r="A59" s="29" t="s">
        <v>1</v>
      </c>
      <c r="B59" s="15">
        <f>IF(A59="ingredient",0,VLOOKUP(A59,'Master Inventory'!C:F,4,FALSE))</f>
        <v>0</v>
      </c>
      <c r="C59" s="30"/>
      <c r="D59" s="31">
        <f t="shared" si="0"/>
        <v>0</v>
      </c>
      <c r="E59" s="32" t="e">
        <f t="shared" si="1"/>
        <v>#DIV/0!</v>
      </c>
    </row>
    <row r="60" spans="1:5">
      <c r="A60" s="29" t="s">
        <v>1</v>
      </c>
      <c r="B60" s="15">
        <f>IF(A60="ingredient",0,VLOOKUP(A60,'Master Inventory'!C:F,4,FALSE))</f>
        <v>0</v>
      </c>
      <c r="C60" s="30"/>
      <c r="D60" s="31">
        <f t="shared" si="0"/>
        <v>0</v>
      </c>
      <c r="E60" s="32" t="e">
        <f t="shared" si="1"/>
        <v>#DIV/0!</v>
      </c>
    </row>
    <row r="61" spans="1:5">
      <c r="A61" s="29" t="s">
        <v>1</v>
      </c>
      <c r="B61" s="15">
        <f>IF(A61="ingredient",0,VLOOKUP(A61,'Master Inventory'!C:F,4,FALSE))</f>
        <v>0</v>
      </c>
      <c r="C61" s="30"/>
      <c r="D61" s="31">
        <f t="shared" si="0"/>
        <v>0</v>
      </c>
      <c r="E61" s="32" t="e">
        <f t="shared" si="1"/>
        <v>#DIV/0!</v>
      </c>
    </row>
    <row r="62" spans="1:5">
      <c r="A62" s="29" t="s">
        <v>1</v>
      </c>
      <c r="B62" s="15">
        <f>IF(A62="ingredient",0,VLOOKUP(A62,'Master Inventory'!C:F,4,FALSE))</f>
        <v>0</v>
      </c>
      <c r="C62" s="30"/>
      <c r="D62" s="31">
        <f t="shared" si="0"/>
        <v>0</v>
      </c>
      <c r="E62" s="32" t="e">
        <f t="shared" si="1"/>
        <v>#DIV/0!</v>
      </c>
    </row>
    <row r="63" spans="1:5">
      <c r="A63" s="29" t="s">
        <v>1</v>
      </c>
      <c r="B63" s="15">
        <f>IF(A63="ingredient",0,VLOOKUP(A63,'Master Inventory'!C:F,4,FALSE))</f>
        <v>0</v>
      </c>
      <c r="C63" s="30"/>
      <c r="D63" s="31">
        <f t="shared" si="0"/>
        <v>0</v>
      </c>
      <c r="E63" s="32" t="e">
        <f t="shared" si="1"/>
        <v>#DIV/0!</v>
      </c>
    </row>
    <row r="64" spans="1:5">
      <c r="A64" s="29" t="s">
        <v>1</v>
      </c>
      <c r="B64" s="15">
        <f>IF(A64="ingredient",0,VLOOKUP(A64,'Master Inventory'!C:F,4,FALSE))</f>
        <v>0</v>
      </c>
      <c r="C64" s="30"/>
      <c r="D64" s="31">
        <f t="shared" si="0"/>
        <v>0</v>
      </c>
      <c r="E64" s="32" t="e">
        <f t="shared" si="1"/>
        <v>#DIV/0!</v>
      </c>
    </row>
    <row r="65" spans="1:5">
      <c r="A65" s="29" t="s">
        <v>1</v>
      </c>
      <c r="B65" s="15">
        <f>IF(A65="ingredient",0,VLOOKUP(A65,'Master Inventory'!C:F,4,FALSE))</f>
        <v>0</v>
      </c>
      <c r="C65" s="30"/>
      <c r="D65" s="31">
        <f t="shared" si="0"/>
        <v>0</v>
      </c>
      <c r="E65" s="32" t="e">
        <f t="shared" si="1"/>
        <v>#DIV/0!</v>
      </c>
    </row>
    <row r="66" spans="1:5">
      <c r="A66" s="29" t="s">
        <v>1</v>
      </c>
      <c r="B66" s="15">
        <f>IF(A66="ingredient",0,VLOOKUP(A66,'Master Inventory'!C:F,4,FALSE))</f>
        <v>0</v>
      </c>
      <c r="C66" s="30"/>
      <c r="D66" s="31">
        <f t="shared" si="0"/>
        <v>0</v>
      </c>
      <c r="E66" s="32" t="e">
        <f t="shared" si="1"/>
        <v>#DIV/0!</v>
      </c>
    </row>
    <row r="67" spans="1:5">
      <c r="A67" s="29" t="s">
        <v>1</v>
      </c>
      <c r="B67" s="15">
        <f>IF(A67="ingredient",0,VLOOKUP(A67,'Master Inventory'!C:F,4,FALSE))</f>
        <v>0</v>
      </c>
      <c r="C67" s="30"/>
      <c r="D67" s="31">
        <f t="shared" ref="D67:D100" si="2">C67-B67</f>
        <v>0</v>
      </c>
      <c r="E67" s="32" t="e">
        <f t="shared" ref="E67:E100" si="3">B67/C67</f>
        <v>#DIV/0!</v>
      </c>
    </row>
    <row r="68" spans="1:5">
      <c r="A68" s="29" t="s">
        <v>1</v>
      </c>
      <c r="B68" s="15">
        <f>IF(A68="ingredient",0,VLOOKUP(A68,'Master Inventory'!C:F,4,FALSE))</f>
        <v>0</v>
      </c>
      <c r="C68" s="30"/>
      <c r="D68" s="31">
        <f t="shared" si="2"/>
        <v>0</v>
      </c>
      <c r="E68" s="32" t="e">
        <f t="shared" si="3"/>
        <v>#DIV/0!</v>
      </c>
    </row>
    <row r="69" spans="1:5">
      <c r="A69" s="29" t="s">
        <v>1</v>
      </c>
      <c r="B69" s="15">
        <f>IF(A69="ingredient",0,VLOOKUP(A69,'Master Inventory'!C:F,4,FALSE))</f>
        <v>0</v>
      </c>
      <c r="C69" s="30"/>
      <c r="D69" s="31">
        <f t="shared" si="2"/>
        <v>0</v>
      </c>
      <c r="E69" s="32" t="e">
        <f t="shared" si="3"/>
        <v>#DIV/0!</v>
      </c>
    </row>
    <row r="70" spans="1:5">
      <c r="A70" s="29" t="s">
        <v>1</v>
      </c>
      <c r="B70" s="15">
        <f>IF(A70="ingredient",0,VLOOKUP(A70,'Master Inventory'!C:F,4,FALSE))</f>
        <v>0</v>
      </c>
      <c r="C70" s="30"/>
      <c r="D70" s="31">
        <f t="shared" si="2"/>
        <v>0</v>
      </c>
      <c r="E70" s="32" t="e">
        <f t="shared" si="3"/>
        <v>#DIV/0!</v>
      </c>
    </row>
    <row r="71" spans="1:5">
      <c r="A71" s="29" t="s">
        <v>1</v>
      </c>
      <c r="B71" s="15">
        <f>IF(A71="ingredient",0,VLOOKUP(A71,'Master Inventory'!C:F,4,FALSE))</f>
        <v>0</v>
      </c>
      <c r="C71" s="30"/>
      <c r="D71" s="31">
        <f t="shared" si="2"/>
        <v>0</v>
      </c>
      <c r="E71" s="32" t="e">
        <f t="shared" si="3"/>
        <v>#DIV/0!</v>
      </c>
    </row>
    <row r="72" spans="1:5">
      <c r="A72" s="29" t="s">
        <v>1</v>
      </c>
      <c r="B72" s="15">
        <f>IF(A72="ingredient",0,VLOOKUP(A72,'Master Inventory'!C:F,4,FALSE))</f>
        <v>0</v>
      </c>
      <c r="C72" s="30"/>
      <c r="D72" s="31">
        <f t="shared" si="2"/>
        <v>0</v>
      </c>
      <c r="E72" s="32" t="e">
        <f t="shared" si="3"/>
        <v>#DIV/0!</v>
      </c>
    </row>
    <row r="73" spans="1:5">
      <c r="A73" s="29" t="s">
        <v>1</v>
      </c>
      <c r="B73" s="15">
        <f>IF(A73="ingredient",0,VLOOKUP(A73,'Master Inventory'!C:F,4,FALSE))</f>
        <v>0</v>
      </c>
      <c r="C73" s="30"/>
      <c r="D73" s="31">
        <f t="shared" si="2"/>
        <v>0</v>
      </c>
      <c r="E73" s="32" t="e">
        <f t="shared" si="3"/>
        <v>#DIV/0!</v>
      </c>
    </row>
    <row r="74" spans="1:5">
      <c r="A74" s="29" t="s">
        <v>1</v>
      </c>
      <c r="B74" s="15">
        <f>IF(A74="ingredient",0,VLOOKUP(A74,'Master Inventory'!C:F,4,FALSE))</f>
        <v>0</v>
      </c>
      <c r="C74" s="30"/>
      <c r="D74" s="31">
        <f t="shared" si="2"/>
        <v>0</v>
      </c>
      <c r="E74" s="32" t="e">
        <f t="shared" si="3"/>
        <v>#DIV/0!</v>
      </c>
    </row>
    <row r="75" spans="1:5">
      <c r="A75" s="29" t="s">
        <v>1</v>
      </c>
      <c r="B75" s="15">
        <f>IF(A75="ingredient",0,VLOOKUP(A75,'Master Inventory'!C:F,4,FALSE))</f>
        <v>0</v>
      </c>
      <c r="C75" s="30"/>
      <c r="D75" s="31">
        <f t="shared" si="2"/>
        <v>0</v>
      </c>
      <c r="E75" s="32" t="e">
        <f t="shared" si="3"/>
        <v>#DIV/0!</v>
      </c>
    </row>
    <row r="76" spans="1:5">
      <c r="A76" s="29" t="s">
        <v>1</v>
      </c>
      <c r="B76" s="15">
        <f>IF(A76="ingredient",0,VLOOKUP(A76,'Master Inventory'!C:F,4,FALSE))</f>
        <v>0</v>
      </c>
      <c r="C76" s="30"/>
      <c r="D76" s="31">
        <f t="shared" si="2"/>
        <v>0</v>
      </c>
      <c r="E76" s="32" t="e">
        <f t="shared" si="3"/>
        <v>#DIV/0!</v>
      </c>
    </row>
    <row r="77" spans="1:5">
      <c r="A77" s="29" t="s">
        <v>1</v>
      </c>
      <c r="B77" s="15">
        <f>IF(A77="ingredient",0,VLOOKUP(A77,'Master Inventory'!C:F,4,FALSE))</f>
        <v>0</v>
      </c>
      <c r="C77" s="30"/>
      <c r="D77" s="31">
        <f t="shared" si="2"/>
        <v>0</v>
      </c>
      <c r="E77" s="32" t="e">
        <f t="shared" si="3"/>
        <v>#DIV/0!</v>
      </c>
    </row>
    <row r="78" spans="1:5">
      <c r="A78" s="29" t="s">
        <v>1</v>
      </c>
      <c r="B78" s="15">
        <f>IF(A78="ingredient",0,VLOOKUP(A78,'Master Inventory'!C:F,4,FALSE))</f>
        <v>0</v>
      </c>
      <c r="C78" s="30"/>
      <c r="D78" s="31">
        <f t="shared" si="2"/>
        <v>0</v>
      </c>
      <c r="E78" s="32" t="e">
        <f t="shared" si="3"/>
        <v>#DIV/0!</v>
      </c>
    </row>
    <row r="79" spans="1:5">
      <c r="A79" s="29" t="s">
        <v>1</v>
      </c>
      <c r="B79" s="15">
        <f>IF(A79="ingredient",0,VLOOKUP(A79,'Master Inventory'!C:F,4,FALSE))</f>
        <v>0</v>
      </c>
      <c r="C79" s="30"/>
      <c r="D79" s="31">
        <f t="shared" si="2"/>
        <v>0</v>
      </c>
      <c r="E79" s="32" t="e">
        <f t="shared" si="3"/>
        <v>#DIV/0!</v>
      </c>
    </row>
    <row r="80" spans="1:5">
      <c r="A80" s="29" t="s">
        <v>1</v>
      </c>
      <c r="B80" s="15">
        <f>IF(A80="ingredient",0,VLOOKUP(A80,'Master Inventory'!C:F,4,FALSE))</f>
        <v>0</v>
      </c>
      <c r="C80" s="30"/>
      <c r="D80" s="31">
        <f t="shared" si="2"/>
        <v>0</v>
      </c>
      <c r="E80" s="32" t="e">
        <f t="shared" si="3"/>
        <v>#DIV/0!</v>
      </c>
    </row>
    <row r="81" spans="1:5">
      <c r="A81" s="29" t="s">
        <v>1</v>
      </c>
      <c r="B81" s="15">
        <f>IF(A81="ingredient",0,VLOOKUP(A81,'Master Inventory'!C:F,4,FALSE))</f>
        <v>0</v>
      </c>
      <c r="C81" s="30"/>
      <c r="D81" s="31">
        <f t="shared" si="2"/>
        <v>0</v>
      </c>
      <c r="E81" s="32" t="e">
        <f t="shared" si="3"/>
        <v>#DIV/0!</v>
      </c>
    </row>
    <row r="82" spans="1:5">
      <c r="A82" s="29" t="s">
        <v>1</v>
      </c>
      <c r="B82" s="15">
        <f>IF(A82="ingredient",0,VLOOKUP(A82,'Master Inventory'!C:F,4,FALSE))</f>
        <v>0</v>
      </c>
      <c r="C82" s="30"/>
      <c r="D82" s="31">
        <f t="shared" si="2"/>
        <v>0</v>
      </c>
      <c r="E82" s="32" t="e">
        <f t="shared" si="3"/>
        <v>#DIV/0!</v>
      </c>
    </row>
    <row r="83" spans="1:5">
      <c r="A83" s="29" t="s">
        <v>1</v>
      </c>
      <c r="B83" s="15">
        <f>IF(A83="ingredient",0,VLOOKUP(A83,'Master Inventory'!C:F,4,FALSE))</f>
        <v>0</v>
      </c>
      <c r="C83" s="30"/>
      <c r="D83" s="31">
        <f t="shared" si="2"/>
        <v>0</v>
      </c>
      <c r="E83" s="32" t="e">
        <f t="shared" si="3"/>
        <v>#DIV/0!</v>
      </c>
    </row>
    <row r="84" spans="1:5">
      <c r="A84" s="29" t="s">
        <v>1</v>
      </c>
      <c r="B84" s="15">
        <f>IF(A84="ingredient",0,VLOOKUP(A84,'Master Inventory'!C:F,4,FALSE))</f>
        <v>0</v>
      </c>
      <c r="C84" s="30"/>
      <c r="D84" s="31">
        <f t="shared" si="2"/>
        <v>0</v>
      </c>
      <c r="E84" s="32" t="e">
        <f t="shared" si="3"/>
        <v>#DIV/0!</v>
      </c>
    </row>
    <row r="85" spans="1:5">
      <c r="A85" s="29" t="s">
        <v>1</v>
      </c>
      <c r="B85" s="15">
        <f>IF(A85="ingredient",0,VLOOKUP(A85,'Master Inventory'!C:F,4,FALSE))</f>
        <v>0</v>
      </c>
      <c r="C85" s="30"/>
      <c r="D85" s="31">
        <f t="shared" si="2"/>
        <v>0</v>
      </c>
      <c r="E85" s="32" t="e">
        <f t="shared" si="3"/>
        <v>#DIV/0!</v>
      </c>
    </row>
    <row r="86" spans="1:5">
      <c r="A86" s="29" t="s">
        <v>1</v>
      </c>
      <c r="B86" s="15">
        <f>IF(A86="ingredient",0,VLOOKUP(A86,'Master Inventory'!C:F,4,FALSE))</f>
        <v>0</v>
      </c>
      <c r="C86" s="30"/>
      <c r="D86" s="31">
        <f t="shared" si="2"/>
        <v>0</v>
      </c>
      <c r="E86" s="32" t="e">
        <f t="shared" si="3"/>
        <v>#DIV/0!</v>
      </c>
    </row>
    <row r="87" spans="1:5">
      <c r="A87" s="29" t="s">
        <v>1</v>
      </c>
      <c r="B87" s="15">
        <f>IF(A87="ingredient",0,VLOOKUP(A87,'Master Inventory'!C:F,4,FALSE))</f>
        <v>0</v>
      </c>
      <c r="C87" s="30"/>
      <c r="D87" s="31">
        <f t="shared" si="2"/>
        <v>0</v>
      </c>
      <c r="E87" s="32" t="e">
        <f t="shared" si="3"/>
        <v>#DIV/0!</v>
      </c>
    </row>
    <row r="88" spans="1:5">
      <c r="A88" s="29" t="s">
        <v>1</v>
      </c>
      <c r="B88" s="15">
        <f>IF(A88="ingredient",0,VLOOKUP(A88,'Master Inventory'!C:F,4,FALSE))</f>
        <v>0</v>
      </c>
      <c r="C88" s="30"/>
      <c r="D88" s="31">
        <f t="shared" si="2"/>
        <v>0</v>
      </c>
      <c r="E88" s="32" t="e">
        <f t="shared" si="3"/>
        <v>#DIV/0!</v>
      </c>
    </row>
    <row r="89" spans="1:5">
      <c r="A89" s="29" t="s">
        <v>1</v>
      </c>
      <c r="B89" s="15">
        <f>IF(A89="ingredient",0,VLOOKUP(A89,'Master Inventory'!C:F,4,FALSE))</f>
        <v>0</v>
      </c>
      <c r="C89" s="30"/>
      <c r="D89" s="31">
        <f t="shared" si="2"/>
        <v>0</v>
      </c>
      <c r="E89" s="32" t="e">
        <f t="shared" si="3"/>
        <v>#DIV/0!</v>
      </c>
    </row>
    <row r="90" spans="1:5">
      <c r="A90" s="29" t="s">
        <v>1</v>
      </c>
      <c r="B90" s="15">
        <f>IF(A90="ingredient",0,VLOOKUP(A90,'Master Inventory'!C:F,4,FALSE))</f>
        <v>0</v>
      </c>
      <c r="C90" s="30"/>
      <c r="D90" s="31">
        <f t="shared" si="2"/>
        <v>0</v>
      </c>
      <c r="E90" s="32" t="e">
        <f t="shared" si="3"/>
        <v>#DIV/0!</v>
      </c>
    </row>
    <row r="91" spans="1:5">
      <c r="A91" s="29" t="s">
        <v>1</v>
      </c>
      <c r="B91" s="15">
        <f>IF(A91="ingredient",0,VLOOKUP(A91,'Master Inventory'!C:F,4,FALSE))</f>
        <v>0</v>
      </c>
      <c r="C91" s="30"/>
      <c r="D91" s="31">
        <f t="shared" si="2"/>
        <v>0</v>
      </c>
      <c r="E91" s="32" t="e">
        <f t="shared" si="3"/>
        <v>#DIV/0!</v>
      </c>
    </row>
    <row r="92" spans="1:5">
      <c r="A92" s="29" t="s">
        <v>1</v>
      </c>
      <c r="B92" s="15">
        <f>IF(A92="ingredient",0,VLOOKUP(A92,'Master Inventory'!C:F,4,FALSE))</f>
        <v>0</v>
      </c>
      <c r="C92" s="30"/>
      <c r="D92" s="31">
        <f t="shared" si="2"/>
        <v>0</v>
      </c>
      <c r="E92" s="32" t="e">
        <f t="shared" si="3"/>
        <v>#DIV/0!</v>
      </c>
    </row>
    <row r="93" spans="1:5">
      <c r="A93" s="29" t="s">
        <v>1</v>
      </c>
      <c r="B93" s="15">
        <f>IF(A93="ingredient",0,VLOOKUP(A93,'Master Inventory'!C:F,4,FALSE))</f>
        <v>0</v>
      </c>
      <c r="C93" s="30"/>
      <c r="D93" s="31">
        <f t="shared" si="2"/>
        <v>0</v>
      </c>
      <c r="E93" s="32" t="e">
        <f t="shared" si="3"/>
        <v>#DIV/0!</v>
      </c>
    </row>
    <row r="94" spans="1:5">
      <c r="A94" s="29" t="s">
        <v>1</v>
      </c>
      <c r="B94" s="15">
        <f>IF(A94="ingredient",0,VLOOKUP(A94,'Master Inventory'!C:F,4,FALSE))</f>
        <v>0</v>
      </c>
      <c r="C94" s="30"/>
      <c r="D94" s="31">
        <f t="shared" si="2"/>
        <v>0</v>
      </c>
      <c r="E94" s="32" t="e">
        <f t="shared" si="3"/>
        <v>#DIV/0!</v>
      </c>
    </row>
    <row r="95" spans="1:5">
      <c r="A95" s="29" t="s">
        <v>1</v>
      </c>
      <c r="B95" s="15">
        <f>IF(A95="ingredient",0,VLOOKUP(A95,'Master Inventory'!C:F,4,FALSE))</f>
        <v>0</v>
      </c>
      <c r="C95" s="30"/>
      <c r="D95" s="31">
        <f t="shared" si="2"/>
        <v>0</v>
      </c>
      <c r="E95" s="32" t="e">
        <f t="shared" si="3"/>
        <v>#DIV/0!</v>
      </c>
    </row>
    <row r="96" spans="1:5">
      <c r="A96" s="29" t="s">
        <v>1</v>
      </c>
      <c r="B96" s="15">
        <f>IF(A96="ingredient",0,VLOOKUP(A96,'Master Inventory'!C:F,4,FALSE))</f>
        <v>0</v>
      </c>
      <c r="C96" s="30"/>
      <c r="D96" s="31">
        <f t="shared" si="2"/>
        <v>0</v>
      </c>
      <c r="E96" s="32" t="e">
        <f t="shared" si="3"/>
        <v>#DIV/0!</v>
      </c>
    </row>
    <row r="97" spans="1:5">
      <c r="A97" s="29" t="s">
        <v>1</v>
      </c>
      <c r="B97" s="15">
        <f>IF(A97="ingredient",0,VLOOKUP(A97,'Master Inventory'!C:F,4,FALSE))</f>
        <v>0</v>
      </c>
      <c r="C97" s="30"/>
      <c r="D97" s="31">
        <f t="shared" si="2"/>
        <v>0</v>
      </c>
      <c r="E97" s="32" t="e">
        <f t="shared" si="3"/>
        <v>#DIV/0!</v>
      </c>
    </row>
    <row r="98" spans="1:5">
      <c r="A98" s="29" t="s">
        <v>1</v>
      </c>
      <c r="B98" s="15">
        <f>IF(A98="ingredient",0,VLOOKUP(A98,'Master Inventory'!C:F,4,FALSE))</f>
        <v>0</v>
      </c>
      <c r="C98" s="30"/>
      <c r="D98" s="31">
        <f t="shared" si="2"/>
        <v>0</v>
      </c>
      <c r="E98" s="32" t="e">
        <f t="shared" si="3"/>
        <v>#DIV/0!</v>
      </c>
    </row>
    <row r="99" spans="1:5">
      <c r="A99" s="29" t="s">
        <v>1</v>
      </c>
      <c r="B99" s="15">
        <f>IF(A99="ingredient",0,VLOOKUP(A99,'Master Inventory'!C:F,4,FALSE))</f>
        <v>0</v>
      </c>
      <c r="C99" s="30"/>
      <c r="D99" s="31">
        <f t="shared" si="2"/>
        <v>0</v>
      </c>
      <c r="E99" s="32" t="e">
        <f t="shared" si="3"/>
        <v>#DIV/0!</v>
      </c>
    </row>
    <row r="100" spans="1:5">
      <c r="A100" s="29" t="s">
        <v>1</v>
      </c>
      <c r="B100" s="15">
        <f>IF(A100="ingredient",0,VLOOKUP(A100,'Master Inventory'!C:F,4,FALSE))</f>
        <v>0</v>
      </c>
      <c r="C100" s="30"/>
      <c r="D100" s="31">
        <f t="shared" si="2"/>
        <v>0</v>
      </c>
      <c r="E100" s="32" t="e">
        <f t="shared" si="3"/>
        <v>#DIV/0!</v>
      </c>
    </row>
    <row r="101" spans="1:5">
      <c r="A101" s="29" t="s">
        <v>1</v>
      </c>
      <c r="B101" s="15">
        <f>IF(A101="ingredient",0,VLOOKUP(A101,'Master Inventory'!C:F,4,FALSE))</f>
        <v>0</v>
      </c>
      <c r="C101" s="30"/>
      <c r="D101" s="31">
        <f t="shared" ref="D101" si="4">C101-B101</f>
        <v>0</v>
      </c>
      <c r="E101" s="32" t="e">
        <f t="shared" ref="E101" si="5">B101/C101</f>
        <v>#DIV/0!</v>
      </c>
    </row>
  </sheetData>
  <mergeCells count="1">
    <mergeCell ref="G2:N14"/>
  </mergeCells>
  <dataValidations count="1">
    <dataValidation type="list" allowBlank="1" showInputMessage="1" showErrorMessage="1" sqref="A2:A101">
      <formula1>Ingredient</formula1>
    </dataValidation>
  </dataValidations>
  <pageMargins left="0.7" right="0.7" top="0.75" bottom="0.75" header="0.3" footer="0.3"/>
  <legacyDrawing r:id="rId1"/>
  <extLst xmlns:xr="http://schemas.microsoft.com/office/spreadsheetml/2014/revision" xmlns:x14="http://schemas.microsoft.com/office/spreadsheetml/2009/9/main">
    <ext uri="{CCE6A557-97BC-4b89-ADB6-D9C93CAAB3DF}">
      <x14:dataValidations xmlns:xm="http://schemas.microsoft.com/office/excel/2006/main" count="1">
        <x14:dataValidation type="list" allowBlank="1" showInputMessage="1" showErrorMessage="1" xr:uid="{AE26AE8B-32A8-44E7-9FE3-FEF9ED939BDF}">
          <x14:formula1>
            <xm:f>'Master Inventory'!$C:$C</xm:f>
          </x14:formula1>
          <xm:sqref>A2:A101</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AM1178"/>
  <sheetViews>
    <sheetView workbookViewId="0">
      <selection activeCell="C2" sqref="C2"/>
    </sheetView>
  </sheetViews>
  <sheetFormatPr defaultRowHeight="15"/>
  <cols>
    <col min="1" max="1" width="2.42578125" customWidth="1"/>
    <col min="2" max="2" width="31.5703125" customWidth="1"/>
    <col min="3" max="3" width="36.42578125" customWidth="1"/>
    <col min="4" max="4" width="12.5703125" customWidth="1"/>
    <col min="6" max="9" width="13.28515625" customWidth="1"/>
    <col min="10" max="10" width="2" customWidth="1"/>
    <col min="11" max="39" width="9.140625" style="22"/>
  </cols>
  <sheetData>
    <row r="1" spans="1:39" s="6" customFormat="1" ht="30">
      <c r="A1" s="112">
        <v>1</v>
      </c>
      <c r="B1" s="6" t="s">
        <v>8</v>
      </c>
      <c r="C1" s="6" t="s">
        <v>9</v>
      </c>
      <c r="D1" s="2" t="s">
        <v>4</v>
      </c>
      <c r="E1" s="1" t="s">
        <v>5</v>
      </c>
      <c r="F1" s="2" t="s">
        <v>10</v>
      </c>
      <c r="G1" s="2" t="s">
        <v>11</v>
      </c>
      <c r="H1" s="2" t="s">
        <v>12</v>
      </c>
      <c r="I1" s="2" t="s">
        <v>13</v>
      </c>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row>
    <row r="2" spans="1:39">
      <c r="A2" s="112"/>
      <c r="B2" s="60" t="s">
        <v>62</v>
      </c>
      <c r="C2" t="s">
        <v>55</v>
      </c>
      <c r="D2" s="12">
        <f>IF(C2&gt;0,VLOOKUP($C2,'Master Inventory'!$C:$H,4,FALSE),0)</f>
        <v>0.5</v>
      </c>
      <c r="E2" s="60">
        <v>2</v>
      </c>
      <c r="F2" s="9">
        <f>IF(D2="portion cost",0,D2*E2)</f>
        <v>1</v>
      </c>
      <c r="G2" s="9">
        <f>SUM(F2:F37)</f>
        <v>1</v>
      </c>
      <c r="H2" s="60">
        <v>20</v>
      </c>
      <c r="I2" s="9">
        <f>G2/H2</f>
        <v>0.05</v>
      </c>
    </row>
    <row r="3" spans="1:39">
      <c r="A3" s="112"/>
      <c r="C3" t="s">
        <v>1</v>
      </c>
      <c r="D3" s="12" t="str">
        <f>IF(C3&gt;0,VLOOKUP($C3,'Master Inventory'!$C:$H,4,FALSE),0)</f>
        <v>portion cost</v>
      </c>
      <c r="E3" s="60">
        <v>0</v>
      </c>
      <c r="F3" s="9">
        <f t="shared" ref="F3:F37" si="0">IF(D3="portion cost",0,D3*E3)</f>
        <v>0</v>
      </c>
      <c r="G3" s="110" t="s">
        <v>41</v>
      </c>
      <c r="H3" s="110"/>
      <c r="I3" s="110"/>
    </row>
    <row r="4" spans="1:39">
      <c r="A4" s="112"/>
      <c r="C4" t="s">
        <v>1</v>
      </c>
      <c r="D4" s="12" t="str">
        <f>IF(C4&gt;0,VLOOKUP($C4,'Master Inventory'!$C:$H,4,FALSE),0)</f>
        <v>portion cost</v>
      </c>
      <c r="E4" s="60">
        <v>0</v>
      </c>
      <c r="F4" s="9">
        <f t="shared" si="0"/>
        <v>0</v>
      </c>
      <c r="G4" s="111"/>
      <c r="H4" s="111"/>
      <c r="I4" s="111"/>
    </row>
    <row r="5" spans="1:39">
      <c r="A5" s="112"/>
      <c r="C5" t="s">
        <v>1</v>
      </c>
      <c r="D5" s="12" t="str">
        <f>IF(C5&gt;0,VLOOKUP($C5,'Master Inventory'!$C:$H,4,FALSE),0)</f>
        <v>portion cost</v>
      </c>
      <c r="E5" s="60">
        <v>0</v>
      </c>
      <c r="F5" s="9">
        <f t="shared" si="0"/>
        <v>0</v>
      </c>
      <c r="G5" s="111"/>
      <c r="H5" s="111"/>
      <c r="I5" s="111"/>
    </row>
    <row r="6" spans="1:39">
      <c r="A6" s="112"/>
      <c r="C6" t="s">
        <v>1</v>
      </c>
      <c r="D6" s="12" t="str">
        <f>IF(C6&gt;0,VLOOKUP($C6,'Master Inventory'!$C:$H,4,FALSE),0)</f>
        <v>portion cost</v>
      </c>
      <c r="E6" s="60">
        <v>0</v>
      </c>
      <c r="F6" s="9">
        <f t="shared" si="0"/>
        <v>0</v>
      </c>
      <c r="G6" s="111"/>
      <c r="H6" s="111"/>
      <c r="I6" s="111"/>
    </row>
    <row r="7" spans="1:39">
      <c r="A7" s="112"/>
      <c r="C7" t="s">
        <v>1</v>
      </c>
      <c r="D7" s="12" t="str">
        <f>IF(C7&gt;0,VLOOKUP($C7,'Master Inventory'!$C:$H,4,FALSE),0)</f>
        <v>portion cost</v>
      </c>
      <c r="E7" s="60">
        <v>0</v>
      </c>
      <c r="F7" s="9">
        <f t="shared" si="0"/>
        <v>0</v>
      </c>
      <c r="G7" s="111"/>
      <c r="H7" s="111"/>
      <c r="I7" s="111"/>
    </row>
    <row r="8" spans="1:39">
      <c r="A8" s="112"/>
      <c r="C8" t="s">
        <v>1</v>
      </c>
      <c r="D8" s="12" t="str">
        <f>IF(C8&gt;0,VLOOKUP($C8,'Master Inventory'!$C:$H,4,FALSE),0)</f>
        <v>portion cost</v>
      </c>
      <c r="E8" s="60">
        <v>0</v>
      </c>
      <c r="F8" s="9">
        <f t="shared" si="0"/>
        <v>0</v>
      </c>
      <c r="G8" s="111"/>
      <c r="H8" s="111"/>
      <c r="I8" s="111"/>
    </row>
    <row r="9" spans="1:39">
      <c r="A9" s="112"/>
      <c r="C9" t="s">
        <v>1</v>
      </c>
      <c r="D9" s="12" t="str">
        <f>IF(C9&gt;0,VLOOKUP($C9,'Master Inventory'!$C:$H,4,FALSE),0)</f>
        <v>portion cost</v>
      </c>
      <c r="E9" s="60">
        <v>0</v>
      </c>
      <c r="F9" s="9">
        <f t="shared" si="0"/>
        <v>0</v>
      </c>
      <c r="G9" s="111"/>
      <c r="H9" s="111"/>
      <c r="I9" s="111"/>
    </row>
    <row r="10" spans="1:39">
      <c r="A10" s="112"/>
      <c r="C10" t="s">
        <v>1</v>
      </c>
      <c r="D10" s="12" t="str">
        <f>IF(C10&gt;0,VLOOKUP($C10,'Master Inventory'!$C:$H,4,FALSE),0)</f>
        <v>portion cost</v>
      </c>
      <c r="E10" s="60">
        <f>IF(C10&gt;0,VLOOKUP($C10,'Master Inventory'!$C:$H,5,FALSE),0)</f>
        <v>0</v>
      </c>
      <c r="F10" s="9">
        <f t="shared" si="0"/>
        <v>0</v>
      </c>
      <c r="G10" s="111"/>
      <c r="H10" s="111"/>
      <c r="I10" s="111"/>
    </row>
    <row r="11" spans="1:39">
      <c r="A11" s="112"/>
      <c r="C11" t="s">
        <v>1</v>
      </c>
      <c r="D11" s="12" t="str">
        <f>IF(C11&gt;0,VLOOKUP($C11,'Master Inventory'!$C:$H,4,FALSE),0)</f>
        <v>portion cost</v>
      </c>
      <c r="E11" s="60">
        <f>IF(C11&gt;0,VLOOKUP($C11,'Master Inventory'!$C:$H,5,FALSE),0)</f>
        <v>0</v>
      </c>
      <c r="F11" s="9">
        <f t="shared" si="0"/>
        <v>0</v>
      </c>
      <c r="G11" s="111"/>
      <c r="H11" s="111"/>
      <c r="I11" s="111"/>
    </row>
    <row r="12" spans="1:39">
      <c r="A12" s="112"/>
      <c r="C12" t="s">
        <v>1</v>
      </c>
      <c r="D12" s="12" t="str">
        <f>IF(C12&gt;0,VLOOKUP($C12,'Master Inventory'!$C:$H,4,FALSE),0)</f>
        <v>portion cost</v>
      </c>
      <c r="E12" s="60">
        <f>IF(C12&gt;0,VLOOKUP($C12,'Master Inventory'!$C:$H,5,FALSE),0)</f>
        <v>0</v>
      </c>
      <c r="F12" s="9">
        <f t="shared" si="0"/>
        <v>0</v>
      </c>
      <c r="G12" s="111"/>
      <c r="H12" s="111"/>
      <c r="I12" s="111"/>
    </row>
    <row r="13" spans="1:39">
      <c r="A13" s="112"/>
      <c r="C13" t="s">
        <v>1</v>
      </c>
      <c r="D13" s="12" t="str">
        <f>IF(C13&gt;0,VLOOKUP($C13,'Master Inventory'!$C:$H,4,FALSE),0)</f>
        <v>portion cost</v>
      </c>
      <c r="E13" s="60">
        <f>IF(C13&gt;0,VLOOKUP($C13,'Master Inventory'!$C:$H,5,FALSE),0)</f>
        <v>0</v>
      </c>
      <c r="F13" s="9">
        <f t="shared" si="0"/>
        <v>0</v>
      </c>
      <c r="G13" s="111"/>
      <c r="H13" s="111"/>
      <c r="I13" s="111"/>
    </row>
    <row r="14" spans="1:39">
      <c r="A14" s="112"/>
      <c r="C14" t="s">
        <v>1</v>
      </c>
      <c r="D14" s="12" t="str">
        <f>IF(C14&gt;0,VLOOKUP($C14,'Master Inventory'!$C:$H,4,FALSE),0)</f>
        <v>portion cost</v>
      </c>
      <c r="E14" s="60">
        <f>IF(C14&gt;0,VLOOKUP($C14,'Master Inventory'!$C:$H,5,FALSE),0)</f>
        <v>0</v>
      </c>
      <c r="F14" s="9">
        <f t="shared" si="0"/>
        <v>0</v>
      </c>
      <c r="G14" s="111"/>
      <c r="H14" s="111"/>
      <c r="I14" s="111"/>
    </row>
    <row r="15" spans="1:39">
      <c r="A15" s="112"/>
      <c r="C15" t="s">
        <v>1</v>
      </c>
      <c r="D15" s="12" t="str">
        <f>IF(C15&gt;0,VLOOKUP($C15,'Master Inventory'!$C:$H,4,FALSE),0)</f>
        <v>portion cost</v>
      </c>
      <c r="E15" s="60">
        <f>IF(C15&gt;0,VLOOKUP($C15,'Master Inventory'!$C:$H,5,FALSE),0)</f>
        <v>0</v>
      </c>
      <c r="F15" s="9">
        <f t="shared" si="0"/>
        <v>0</v>
      </c>
      <c r="G15" s="111"/>
      <c r="H15" s="111"/>
      <c r="I15" s="111"/>
    </row>
    <row r="16" spans="1:39">
      <c r="A16" s="112"/>
      <c r="C16" t="s">
        <v>1</v>
      </c>
      <c r="D16" s="12" t="str">
        <f>IF(C16&gt;0,VLOOKUP($C16,'Master Inventory'!$C:$H,4,FALSE),0)</f>
        <v>portion cost</v>
      </c>
      <c r="E16" s="60">
        <f>IF(C16&gt;0,VLOOKUP($C16,'Master Inventory'!$C:$H,5,FALSE),0)</f>
        <v>0</v>
      </c>
      <c r="F16" s="9">
        <f t="shared" si="0"/>
        <v>0</v>
      </c>
      <c r="G16" s="111"/>
      <c r="H16" s="111"/>
      <c r="I16" s="111"/>
    </row>
    <row r="17" spans="1:9">
      <c r="A17" s="112"/>
      <c r="C17" t="s">
        <v>1</v>
      </c>
      <c r="D17" s="12" t="str">
        <f>IF(C17&gt;0,VLOOKUP($C17,'Master Inventory'!$C:$H,4,FALSE),0)</f>
        <v>portion cost</v>
      </c>
      <c r="E17" s="60">
        <f>IF(C17&gt;0,VLOOKUP($C17,'Master Inventory'!$C:$H,5,FALSE),0)</f>
        <v>0</v>
      </c>
      <c r="F17" s="9">
        <f t="shared" si="0"/>
        <v>0</v>
      </c>
      <c r="G17" s="111"/>
      <c r="H17" s="111"/>
      <c r="I17" s="111"/>
    </row>
    <row r="18" spans="1:9">
      <c r="A18" s="112"/>
      <c r="C18" t="s">
        <v>1</v>
      </c>
      <c r="D18" s="12" t="str">
        <f>IF(C18&gt;0,VLOOKUP($C18,'Master Inventory'!$C:$H,4,FALSE),0)</f>
        <v>portion cost</v>
      </c>
      <c r="E18" s="60">
        <f>IF(C18&gt;0,VLOOKUP($C18,'Master Inventory'!$C:$H,5,FALSE),0)</f>
        <v>0</v>
      </c>
      <c r="F18" s="9">
        <f t="shared" si="0"/>
        <v>0</v>
      </c>
      <c r="G18" s="111"/>
      <c r="H18" s="111"/>
      <c r="I18" s="111"/>
    </row>
    <row r="19" spans="1:9">
      <c r="A19" s="112"/>
      <c r="C19" t="s">
        <v>1</v>
      </c>
      <c r="D19" s="12" t="str">
        <f>IF(C19&gt;0,VLOOKUP($C19,'Master Inventory'!$C:$H,4,FALSE),0)</f>
        <v>portion cost</v>
      </c>
      <c r="E19" s="60">
        <f>IF(C19&gt;0,VLOOKUP($C19,'Master Inventory'!$C:$H,5,FALSE),0)</f>
        <v>0</v>
      </c>
      <c r="F19" s="9">
        <f t="shared" si="0"/>
        <v>0</v>
      </c>
      <c r="G19" s="111"/>
      <c r="H19" s="111"/>
      <c r="I19" s="111"/>
    </row>
    <row r="20" spans="1:9">
      <c r="A20" s="112"/>
      <c r="C20" t="s">
        <v>1</v>
      </c>
      <c r="D20" s="12" t="str">
        <f>IF(C20&gt;0,VLOOKUP($C20,'Master Inventory'!$C:$H,4,FALSE),0)</f>
        <v>portion cost</v>
      </c>
      <c r="E20" s="60">
        <f>IF(C20&gt;0,VLOOKUP($C20,'Master Inventory'!$C:$H,5,FALSE),0)</f>
        <v>0</v>
      </c>
      <c r="F20" s="9">
        <f t="shared" si="0"/>
        <v>0</v>
      </c>
      <c r="G20" s="111"/>
      <c r="H20" s="111"/>
      <c r="I20" s="111"/>
    </row>
    <row r="21" spans="1:9">
      <c r="A21" s="112"/>
      <c r="C21" t="s">
        <v>1</v>
      </c>
      <c r="D21" s="12" t="str">
        <f>IF(C21&gt;0,VLOOKUP($C21,'Master Inventory'!$C:$H,4,FALSE),0)</f>
        <v>portion cost</v>
      </c>
      <c r="E21" s="60">
        <f>IF(C21&gt;0,VLOOKUP($C21,'Master Inventory'!$C:$H,5,FALSE),0)</f>
        <v>0</v>
      </c>
      <c r="F21" s="9">
        <f t="shared" si="0"/>
        <v>0</v>
      </c>
      <c r="G21" s="111"/>
      <c r="H21" s="111"/>
      <c r="I21" s="111"/>
    </row>
    <row r="22" spans="1:9">
      <c r="A22" s="112"/>
      <c r="C22" t="s">
        <v>1</v>
      </c>
      <c r="D22" s="12" t="str">
        <f>IF(C22&gt;0,VLOOKUP($C22,'Master Inventory'!$C:$H,4,FALSE),0)</f>
        <v>portion cost</v>
      </c>
      <c r="E22" s="60">
        <f>IF(C22&gt;0,VLOOKUP($C22,'Master Inventory'!$C:$H,5,FALSE),0)</f>
        <v>0</v>
      </c>
      <c r="F22" s="9">
        <f t="shared" si="0"/>
        <v>0</v>
      </c>
      <c r="G22" s="111"/>
      <c r="H22" s="111"/>
      <c r="I22" s="111"/>
    </row>
    <row r="23" spans="1:9">
      <c r="A23" s="112"/>
      <c r="C23" t="s">
        <v>1</v>
      </c>
      <c r="D23" s="12" t="str">
        <f>IF(C23&gt;0,VLOOKUP($C23,'Master Inventory'!$C:$H,4,FALSE),0)</f>
        <v>portion cost</v>
      </c>
      <c r="E23" s="60">
        <f>IF(C23&gt;0,VLOOKUP($C23,'Master Inventory'!$C:$H,5,FALSE),0)</f>
        <v>0</v>
      </c>
      <c r="F23" s="9">
        <f t="shared" si="0"/>
        <v>0</v>
      </c>
      <c r="G23" s="111"/>
      <c r="H23" s="111"/>
      <c r="I23" s="111"/>
    </row>
    <row r="24" spans="1:9">
      <c r="A24" s="112"/>
      <c r="C24" t="s">
        <v>1</v>
      </c>
      <c r="D24" s="12" t="str">
        <f>IF(C24&gt;0,VLOOKUP($C24,'Master Inventory'!$C:$H,4,FALSE),0)</f>
        <v>portion cost</v>
      </c>
      <c r="E24" s="60">
        <f>IF(C24&gt;0,VLOOKUP($C24,'Master Inventory'!$C:$H,5,FALSE),0)</f>
        <v>0</v>
      </c>
      <c r="F24" s="9">
        <f t="shared" si="0"/>
        <v>0</v>
      </c>
      <c r="G24" s="111"/>
      <c r="H24" s="111"/>
      <c r="I24" s="111"/>
    </row>
    <row r="25" spans="1:9">
      <c r="A25" s="112"/>
      <c r="C25" t="s">
        <v>1</v>
      </c>
      <c r="D25" s="12" t="str">
        <f>IF(C25&gt;0,VLOOKUP($C25,'Master Inventory'!$C:$H,4,FALSE),0)</f>
        <v>portion cost</v>
      </c>
      <c r="E25" s="60">
        <f>IF(C25&gt;0,VLOOKUP($C25,'Master Inventory'!$C:$H,5,FALSE),0)</f>
        <v>0</v>
      </c>
      <c r="F25" s="9">
        <f t="shared" si="0"/>
        <v>0</v>
      </c>
      <c r="G25" s="111"/>
      <c r="H25" s="111"/>
      <c r="I25" s="111"/>
    </row>
    <row r="26" spans="1:9">
      <c r="A26" s="112"/>
      <c r="C26" t="s">
        <v>1</v>
      </c>
      <c r="D26" s="12" t="str">
        <f>IF(C26&gt;0,VLOOKUP($C26,'Master Inventory'!$C:$H,4,FALSE),0)</f>
        <v>portion cost</v>
      </c>
      <c r="E26" s="60">
        <f>IF(C26&gt;0,VLOOKUP($C26,'Master Inventory'!$C:$H,5,FALSE),0)</f>
        <v>0</v>
      </c>
      <c r="F26" s="9">
        <f t="shared" si="0"/>
        <v>0</v>
      </c>
      <c r="G26" s="111"/>
      <c r="H26" s="111"/>
      <c r="I26" s="111"/>
    </row>
    <row r="27" spans="1:9">
      <c r="A27" s="112"/>
      <c r="C27" t="s">
        <v>1</v>
      </c>
      <c r="D27" s="12" t="str">
        <f>IF(C27&gt;0,VLOOKUP($C27,'Master Inventory'!$C:$H,4,FALSE),0)</f>
        <v>portion cost</v>
      </c>
      <c r="E27" s="60">
        <f>IF(C27&gt;0,VLOOKUP($C27,'Master Inventory'!$C:$H,5,FALSE),0)</f>
        <v>0</v>
      </c>
      <c r="F27" s="9">
        <f t="shared" si="0"/>
        <v>0</v>
      </c>
      <c r="G27" s="111"/>
      <c r="H27" s="111"/>
      <c r="I27" s="111"/>
    </row>
    <row r="28" spans="1:9">
      <c r="A28" s="112"/>
      <c r="C28" t="s">
        <v>1</v>
      </c>
      <c r="D28" s="12" t="str">
        <f>IF(C28&gt;0,VLOOKUP($C28,'Master Inventory'!$C:$H,4,FALSE),0)</f>
        <v>portion cost</v>
      </c>
      <c r="E28" s="60">
        <f>IF(C28&gt;0,VLOOKUP($C28,'Master Inventory'!$C:$H,5,FALSE),0)</f>
        <v>0</v>
      </c>
      <c r="F28" s="9">
        <f t="shared" si="0"/>
        <v>0</v>
      </c>
      <c r="G28" s="111"/>
      <c r="H28" s="111"/>
      <c r="I28" s="111"/>
    </row>
    <row r="29" spans="1:9">
      <c r="A29" s="112"/>
      <c r="C29" t="s">
        <v>1</v>
      </c>
      <c r="D29" s="12" t="str">
        <f>IF(C29&gt;0,VLOOKUP($C29,'Master Inventory'!$C:$H,4,FALSE),0)</f>
        <v>portion cost</v>
      </c>
      <c r="E29" s="60">
        <f>IF(C29&gt;0,VLOOKUP($C29,'Master Inventory'!$C:$H,5,FALSE),0)</f>
        <v>0</v>
      </c>
      <c r="F29" s="9">
        <f t="shared" si="0"/>
        <v>0</v>
      </c>
      <c r="G29" s="111"/>
      <c r="H29" s="111"/>
      <c r="I29" s="111"/>
    </row>
    <row r="30" spans="1:9">
      <c r="A30" s="112"/>
      <c r="C30" t="s">
        <v>1</v>
      </c>
      <c r="D30" s="12" t="str">
        <f>IF(C30&gt;0,VLOOKUP($C30,'Master Inventory'!$C:$H,4,FALSE),0)</f>
        <v>portion cost</v>
      </c>
      <c r="E30" s="60">
        <f>IF(C30&gt;0,VLOOKUP($C30,'Master Inventory'!$C:$H,5,FALSE),0)</f>
        <v>0</v>
      </c>
      <c r="F30" s="9">
        <f t="shared" si="0"/>
        <v>0</v>
      </c>
      <c r="G30" s="111"/>
      <c r="H30" s="111"/>
      <c r="I30" s="111"/>
    </row>
    <row r="31" spans="1:9">
      <c r="A31" s="112"/>
      <c r="C31" t="s">
        <v>1</v>
      </c>
      <c r="D31" s="12" t="str">
        <f>IF(C31&gt;0,VLOOKUP($C31,'Master Inventory'!$C:$H,4,FALSE),0)</f>
        <v>portion cost</v>
      </c>
      <c r="E31" s="60">
        <f>IF(C31&gt;0,VLOOKUP($C31,'Master Inventory'!$C:$H,5,FALSE),0)</f>
        <v>0</v>
      </c>
      <c r="F31" s="9">
        <f t="shared" si="0"/>
        <v>0</v>
      </c>
      <c r="G31" s="111"/>
      <c r="H31" s="111"/>
      <c r="I31" s="111"/>
    </row>
    <row r="32" spans="1:9">
      <c r="A32" s="112"/>
      <c r="C32" t="s">
        <v>1</v>
      </c>
      <c r="D32" s="12" t="str">
        <f>IF(C32&gt;0,VLOOKUP($C32,'Master Inventory'!$C:$H,4,FALSE),0)</f>
        <v>portion cost</v>
      </c>
      <c r="E32" s="60">
        <f>IF(C32&gt;0,VLOOKUP($C32,'Master Inventory'!$C:$H,5,FALSE),0)</f>
        <v>0</v>
      </c>
      <c r="F32" s="9">
        <f t="shared" si="0"/>
        <v>0</v>
      </c>
      <c r="G32" s="111"/>
      <c r="H32" s="111"/>
      <c r="I32" s="111"/>
    </row>
    <row r="33" spans="1:9">
      <c r="A33" s="112"/>
      <c r="C33" t="s">
        <v>1</v>
      </c>
      <c r="D33" s="12" t="str">
        <f>IF(C33&gt;0,VLOOKUP($C33,'Master Inventory'!$C:$H,4,FALSE),0)</f>
        <v>portion cost</v>
      </c>
      <c r="E33" s="60">
        <f>IF(C33&gt;0,VLOOKUP($C33,'Master Inventory'!$C:$H,5,FALSE),0)</f>
        <v>0</v>
      </c>
      <c r="F33" s="9">
        <f t="shared" si="0"/>
        <v>0</v>
      </c>
      <c r="G33" s="111"/>
      <c r="H33" s="111"/>
      <c r="I33" s="111"/>
    </row>
    <row r="34" spans="1:9">
      <c r="A34" s="112"/>
      <c r="C34" t="s">
        <v>1</v>
      </c>
      <c r="D34" s="12" t="str">
        <f>IF(C34&gt;0,VLOOKUP($C34,'Master Inventory'!$C:$H,4,FALSE),0)</f>
        <v>portion cost</v>
      </c>
      <c r="E34" s="60">
        <f>IF(C34&gt;0,VLOOKUP($C34,'Master Inventory'!$C:$H,5,FALSE),0)</f>
        <v>0</v>
      </c>
      <c r="F34" s="9">
        <f t="shared" si="0"/>
        <v>0</v>
      </c>
      <c r="G34" s="111"/>
      <c r="H34" s="111"/>
      <c r="I34" s="111"/>
    </row>
    <row r="35" spans="1:9">
      <c r="A35" s="112"/>
      <c r="C35" t="s">
        <v>1</v>
      </c>
      <c r="D35" s="12" t="str">
        <f>IF(C35&gt;0,VLOOKUP($C35,'Master Inventory'!$C:$H,4,FALSE),0)</f>
        <v>portion cost</v>
      </c>
      <c r="E35" s="60">
        <f>IF(C35&gt;0,VLOOKUP($C35,'Master Inventory'!$C:$H,5,FALSE),0)</f>
        <v>0</v>
      </c>
      <c r="F35" s="9">
        <f t="shared" si="0"/>
        <v>0</v>
      </c>
      <c r="G35" s="111"/>
      <c r="H35" s="111"/>
      <c r="I35" s="111"/>
    </row>
    <row r="36" spans="1:9">
      <c r="A36" s="112"/>
      <c r="C36" t="s">
        <v>1</v>
      </c>
      <c r="D36" s="12" t="str">
        <f>IF(C36&gt;0,VLOOKUP($C36,'Master Inventory'!$C:$H,4,FALSE),0)</f>
        <v>portion cost</v>
      </c>
      <c r="E36" s="60">
        <f>IF(C36&gt;0,VLOOKUP($C36,'Master Inventory'!$C:$H,5,FALSE),0)</f>
        <v>0</v>
      </c>
      <c r="F36" s="9">
        <f t="shared" si="0"/>
        <v>0</v>
      </c>
      <c r="G36" s="111"/>
      <c r="H36" s="111"/>
      <c r="I36" s="111"/>
    </row>
    <row r="37" spans="1:9">
      <c r="A37" s="112"/>
      <c r="C37" t="s">
        <v>1</v>
      </c>
      <c r="D37" s="12" t="str">
        <f>IF(C37&gt;0,VLOOKUP($C37,'Master Inventory'!$C:$H,4,FALSE),0)</f>
        <v>portion cost</v>
      </c>
      <c r="E37" s="60">
        <f>IF(C37&gt;0,VLOOKUP($C37,'Master Inventory'!$C:$H,5,FALSE),0)</f>
        <v>0</v>
      </c>
      <c r="F37" s="9">
        <f t="shared" si="0"/>
        <v>0</v>
      </c>
      <c r="G37" s="111"/>
      <c r="H37" s="111"/>
      <c r="I37" s="111"/>
    </row>
    <row r="38" spans="1:9">
      <c r="A38" s="112"/>
      <c r="B38" s="14"/>
      <c r="C38" s="14"/>
      <c r="D38" s="14"/>
      <c r="E38" s="14"/>
      <c r="F38" s="14"/>
      <c r="G38" s="14"/>
      <c r="H38" s="14"/>
      <c r="I38" s="14"/>
    </row>
    <row r="39" spans="1:9" ht="30">
      <c r="A39" s="112">
        <v>2</v>
      </c>
      <c r="B39" s="6" t="s">
        <v>8</v>
      </c>
      <c r="C39" s="6" t="s">
        <v>9</v>
      </c>
      <c r="D39" s="2" t="s">
        <v>4</v>
      </c>
      <c r="E39" s="1" t="s">
        <v>5</v>
      </c>
      <c r="F39" s="2" t="s">
        <v>10</v>
      </c>
      <c r="G39" s="2" t="s">
        <v>11</v>
      </c>
      <c r="H39" s="2" t="s">
        <v>12</v>
      </c>
      <c r="I39" s="2" t="s">
        <v>13</v>
      </c>
    </row>
    <row r="40" spans="1:9">
      <c r="A40" s="112"/>
      <c r="B40" s="60" t="s">
        <v>38</v>
      </c>
      <c r="C40" t="s">
        <v>1</v>
      </c>
      <c r="D40" s="12" t="str">
        <f>IF(C40&gt;0,VLOOKUP($C40,'Master Inventory'!$C:$H,4,FALSE),0)</f>
        <v>portion cost</v>
      </c>
      <c r="E40" s="60">
        <v>0</v>
      </c>
      <c r="F40" s="9">
        <f>IF(D40="portion cost",0,D40*E40)</f>
        <v>0</v>
      </c>
      <c r="G40" s="9">
        <f>SUM(F40:F75)</f>
        <v>0</v>
      </c>
      <c r="H40" s="60"/>
      <c r="I40" s="9" t="e">
        <f>G40/H40</f>
        <v>#DIV/0!</v>
      </c>
    </row>
    <row r="41" spans="1:9">
      <c r="A41" s="112"/>
      <c r="C41" t="s">
        <v>1</v>
      </c>
      <c r="D41" s="12" t="str">
        <f>IF(C41&gt;0,VLOOKUP($C41,'Master Inventory'!$C:$H,4,FALSE),0)</f>
        <v>portion cost</v>
      </c>
      <c r="E41" s="60">
        <v>0</v>
      </c>
      <c r="F41" s="9">
        <f t="shared" ref="F41:F75" si="1">IF(D41="portion cost",0,D41*E41)</f>
        <v>0</v>
      </c>
      <c r="G41" s="110" t="s">
        <v>41</v>
      </c>
      <c r="H41" s="110"/>
      <c r="I41" s="110"/>
    </row>
    <row r="42" spans="1:9">
      <c r="A42" s="112"/>
      <c r="C42" t="s">
        <v>1</v>
      </c>
      <c r="D42" s="12" t="str">
        <f>IF(C42&gt;0,VLOOKUP($C42,'Master Inventory'!$C:$H,4,FALSE),0)</f>
        <v>portion cost</v>
      </c>
      <c r="E42" s="60">
        <v>0</v>
      </c>
      <c r="F42" s="9">
        <f t="shared" si="1"/>
        <v>0</v>
      </c>
      <c r="G42" s="111"/>
      <c r="H42" s="111"/>
      <c r="I42" s="111"/>
    </row>
    <row r="43" spans="1:9">
      <c r="A43" s="112"/>
      <c r="C43" t="s">
        <v>1</v>
      </c>
      <c r="D43" s="12" t="str">
        <f>IF(C43&gt;0,VLOOKUP($C43,'Master Inventory'!$C:$H,4,FALSE),0)</f>
        <v>portion cost</v>
      </c>
      <c r="E43" s="60">
        <v>0</v>
      </c>
      <c r="F43" s="9">
        <f t="shared" si="1"/>
        <v>0</v>
      </c>
      <c r="G43" s="111"/>
      <c r="H43" s="111"/>
      <c r="I43" s="111"/>
    </row>
    <row r="44" spans="1:9">
      <c r="A44" s="112"/>
      <c r="C44" t="s">
        <v>1</v>
      </c>
      <c r="D44" s="12" t="str">
        <f>IF(C44&gt;0,VLOOKUP($C44,'Master Inventory'!$C:$H,4,FALSE),0)</f>
        <v>portion cost</v>
      </c>
      <c r="E44" s="60">
        <v>0</v>
      </c>
      <c r="F44" s="9">
        <f t="shared" si="1"/>
        <v>0</v>
      </c>
      <c r="G44" s="111"/>
      <c r="H44" s="111"/>
      <c r="I44" s="111"/>
    </row>
    <row r="45" spans="1:9">
      <c r="A45" s="112"/>
      <c r="C45" t="s">
        <v>1</v>
      </c>
      <c r="D45" s="12" t="str">
        <f>IF(C45&gt;0,VLOOKUP($C45,'Master Inventory'!$C:$H,4,FALSE),0)</f>
        <v>portion cost</v>
      </c>
      <c r="E45" s="60">
        <v>0</v>
      </c>
      <c r="F45" s="9">
        <f t="shared" si="1"/>
        <v>0</v>
      </c>
      <c r="G45" s="111"/>
      <c r="H45" s="111"/>
      <c r="I45" s="111"/>
    </row>
    <row r="46" spans="1:9">
      <c r="A46" s="112"/>
      <c r="C46" t="s">
        <v>1</v>
      </c>
      <c r="D46" s="12" t="str">
        <f>IF(C46&gt;0,VLOOKUP($C46,'Master Inventory'!$C:$H,4,FALSE),0)</f>
        <v>portion cost</v>
      </c>
      <c r="E46" s="60">
        <v>0</v>
      </c>
      <c r="F46" s="9">
        <f t="shared" si="1"/>
        <v>0</v>
      </c>
      <c r="G46" s="111"/>
      <c r="H46" s="111"/>
      <c r="I46" s="111"/>
    </row>
    <row r="47" spans="1:9">
      <c r="A47" s="112"/>
      <c r="C47" t="s">
        <v>1</v>
      </c>
      <c r="D47" s="12" t="str">
        <f>IF(C47&gt;0,VLOOKUP($C47,'Master Inventory'!$C:$H,4,FALSE),0)</f>
        <v>portion cost</v>
      </c>
      <c r="E47" s="60">
        <f>IF(C47&gt;0,VLOOKUP($C47,'Master Inventory'!$C:$H,5,FALSE),0)</f>
        <v>0</v>
      </c>
      <c r="F47" s="9">
        <f t="shared" si="1"/>
        <v>0</v>
      </c>
      <c r="G47" s="111"/>
      <c r="H47" s="111"/>
      <c r="I47" s="111"/>
    </row>
    <row r="48" spans="1:9">
      <c r="A48" s="112"/>
      <c r="C48" t="s">
        <v>1</v>
      </c>
      <c r="D48" s="12" t="str">
        <f>IF(C48&gt;0,VLOOKUP($C48,'Master Inventory'!$C:$H,4,FALSE),0)</f>
        <v>portion cost</v>
      </c>
      <c r="E48" s="60">
        <f>IF(C48&gt;0,VLOOKUP($C48,'Master Inventory'!$C:$H,5,FALSE),0)</f>
        <v>0</v>
      </c>
      <c r="F48" s="9">
        <f t="shared" si="1"/>
        <v>0</v>
      </c>
      <c r="G48" s="111"/>
      <c r="H48" s="111"/>
      <c r="I48" s="111"/>
    </row>
    <row r="49" spans="1:9">
      <c r="A49" s="112"/>
      <c r="C49" t="s">
        <v>1</v>
      </c>
      <c r="D49" s="12" t="str">
        <f>IF(C49&gt;0,VLOOKUP($C49,'Master Inventory'!$C:$H,4,FALSE),0)</f>
        <v>portion cost</v>
      </c>
      <c r="E49" s="60">
        <f>IF(C49&gt;0,VLOOKUP($C49,'Master Inventory'!$C:$H,5,FALSE),0)</f>
        <v>0</v>
      </c>
      <c r="F49" s="9">
        <f t="shared" si="1"/>
        <v>0</v>
      </c>
      <c r="G49" s="111"/>
      <c r="H49" s="111"/>
      <c r="I49" s="111"/>
    </row>
    <row r="50" spans="1:9">
      <c r="A50" s="112"/>
      <c r="C50" t="s">
        <v>1</v>
      </c>
      <c r="D50" s="12" t="str">
        <f>IF(C50&gt;0,VLOOKUP($C50,'Master Inventory'!$C:$H,4,FALSE),0)</f>
        <v>portion cost</v>
      </c>
      <c r="E50" s="60">
        <f>IF(C50&gt;0,VLOOKUP($C50,'Master Inventory'!$C:$H,5,FALSE),0)</f>
        <v>0</v>
      </c>
      <c r="F50" s="9">
        <f t="shared" si="1"/>
        <v>0</v>
      </c>
      <c r="G50" s="111"/>
      <c r="H50" s="111"/>
      <c r="I50" s="111"/>
    </row>
    <row r="51" spans="1:9">
      <c r="A51" s="112"/>
      <c r="C51" t="s">
        <v>1</v>
      </c>
      <c r="D51" s="12" t="str">
        <f>IF(C51&gt;0,VLOOKUP($C51,'Master Inventory'!$C:$H,4,FALSE),0)</f>
        <v>portion cost</v>
      </c>
      <c r="E51" s="60">
        <f>IF(C51&gt;0,VLOOKUP($C51,'Master Inventory'!$C:$H,5,FALSE),0)</f>
        <v>0</v>
      </c>
      <c r="F51" s="9">
        <f t="shared" si="1"/>
        <v>0</v>
      </c>
      <c r="G51" s="111"/>
      <c r="H51" s="111"/>
      <c r="I51" s="111"/>
    </row>
    <row r="52" spans="1:9">
      <c r="A52" s="112"/>
      <c r="C52" t="s">
        <v>1</v>
      </c>
      <c r="D52" s="12" t="str">
        <f>IF(C52&gt;0,VLOOKUP($C52,'Master Inventory'!$C:$H,4,FALSE),0)</f>
        <v>portion cost</v>
      </c>
      <c r="E52" s="60">
        <f>IF(C52&gt;0,VLOOKUP($C52,'Master Inventory'!$C:$H,5,FALSE),0)</f>
        <v>0</v>
      </c>
      <c r="F52" s="9">
        <f t="shared" si="1"/>
        <v>0</v>
      </c>
      <c r="G52" s="111"/>
      <c r="H52" s="111"/>
      <c r="I52" s="111"/>
    </row>
    <row r="53" spans="1:9">
      <c r="A53" s="112"/>
      <c r="C53" t="s">
        <v>1</v>
      </c>
      <c r="D53" s="12" t="str">
        <f>IF(C53&gt;0,VLOOKUP($C53,'Master Inventory'!$C:$H,4,FALSE),0)</f>
        <v>portion cost</v>
      </c>
      <c r="E53" s="60">
        <f>IF(C53&gt;0,VLOOKUP($C53,'Master Inventory'!$C:$H,5,FALSE),0)</f>
        <v>0</v>
      </c>
      <c r="F53" s="9">
        <f t="shared" si="1"/>
        <v>0</v>
      </c>
      <c r="G53" s="111"/>
      <c r="H53" s="111"/>
      <c r="I53" s="111"/>
    </row>
    <row r="54" spans="1:9">
      <c r="A54" s="112"/>
      <c r="C54" t="s">
        <v>1</v>
      </c>
      <c r="D54" s="12" t="str">
        <f>IF(C54&gt;0,VLOOKUP($C54,'Master Inventory'!$C:$H,4,FALSE),0)</f>
        <v>portion cost</v>
      </c>
      <c r="E54" s="60">
        <f>IF(C54&gt;0,VLOOKUP($C54,'Master Inventory'!$C:$H,5,FALSE),0)</f>
        <v>0</v>
      </c>
      <c r="F54" s="9">
        <f t="shared" si="1"/>
        <v>0</v>
      </c>
      <c r="G54" s="111"/>
      <c r="H54" s="111"/>
      <c r="I54" s="111"/>
    </row>
    <row r="55" spans="1:9">
      <c r="A55" s="112"/>
      <c r="C55" t="s">
        <v>1</v>
      </c>
      <c r="D55" s="12" t="str">
        <f>IF(C55&gt;0,VLOOKUP($C55,'Master Inventory'!$C:$H,4,FALSE),0)</f>
        <v>portion cost</v>
      </c>
      <c r="E55" s="60">
        <f>IF(C55&gt;0,VLOOKUP($C55,'Master Inventory'!$C:$H,5,FALSE),0)</f>
        <v>0</v>
      </c>
      <c r="F55" s="9">
        <f t="shared" si="1"/>
        <v>0</v>
      </c>
      <c r="G55" s="111"/>
      <c r="H55" s="111"/>
      <c r="I55" s="111"/>
    </row>
    <row r="56" spans="1:9">
      <c r="A56" s="112"/>
      <c r="C56" t="s">
        <v>1</v>
      </c>
      <c r="D56" s="12" t="str">
        <f>IF(C56&gt;0,VLOOKUP($C56,'Master Inventory'!$C:$H,4,FALSE),0)</f>
        <v>portion cost</v>
      </c>
      <c r="E56" s="60">
        <f>IF(C56&gt;0,VLOOKUP($C56,'Master Inventory'!$C:$H,5,FALSE),0)</f>
        <v>0</v>
      </c>
      <c r="F56" s="9">
        <f t="shared" si="1"/>
        <v>0</v>
      </c>
      <c r="G56" s="111"/>
      <c r="H56" s="111"/>
      <c r="I56" s="111"/>
    </row>
    <row r="57" spans="1:9">
      <c r="A57" s="112"/>
      <c r="C57" t="s">
        <v>1</v>
      </c>
      <c r="D57" s="12" t="str">
        <f>IF(C57&gt;0,VLOOKUP($C57,'Master Inventory'!$C:$H,4,FALSE),0)</f>
        <v>portion cost</v>
      </c>
      <c r="E57" s="60">
        <f>IF(C57&gt;0,VLOOKUP($C57,'Master Inventory'!$C:$H,5,FALSE),0)</f>
        <v>0</v>
      </c>
      <c r="F57" s="9">
        <f t="shared" si="1"/>
        <v>0</v>
      </c>
      <c r="G57" s="111"/>
      <c r="H57" s="111"/>
      <c r="I57" s="111"/>
    </row>
    <row r="58" spans="1:9">
      <c r="A58" s="112"/>
      <c r="C58" t="s">
        <v>1</v>
      </c>
      <c r="D58" s="12" t="str">
        <f>IF(C58&gt;0,VLOOKUP($C58,'Master Inventory'!$C:$H,4,FALSE),0)</f>
        <v>portion cost</v>
      </c>
      <c r="E58" s="60">
        <f>IF(C58&gt;0,VLOOKUP($C58,'Master Inventory'!$C:$H,5,FALSE),0)</f>
        <v>0</v>
      </c>
      <c r="F58" s="9">
        <f t="shared" si="1"/>
        <v>0</v>
      </c>
      <c r="G58" s="111"/>
      <c r="H58" s="111"/>
      <c r="I58" s="111"/>
    </row>
    <row r="59" spans="1:9">
      <c r="A59" s="112"/>
      <c r="C59" t="s">
        <v>1</v>
      </c>
      <c r="D59" s="12" t="str">
        <f>IF(C59&gt;0,VLOOKUP($C59,'Master Inventory'!$C:$H,4,FALSE),0)</f>
        <v>portion cost</v>
      </c>
      <c r="E59" s="60">
        <f>IF(C59&gt;0,VLOOKUP($C59,'Master Inventory'!$C:$H,5,FALSE),0)</f>
        <v>0</v>
      </c>
      <c r="F59" s="9">
        <f t="shared" si="1"/>
        <v>0</v>
      </c>
      <c r="G59" s="111"/>
      <c r="H59" s="111"/>
      <c r="I59" s="111"/>
    </row>
    <row r="60" spans="1:9">
      <c r="A60" s="112"/>
      <c r="C60" t="s">
        <v>1</v>
      </c>
      <c r="D60" s="12" t="str">
        <f>IF(C60&gt;0,VLOOKUP($C60,'Master Inventory'!$C:$H,4,FALSE),0)</f>
        <v>portion cost</v>
      </c>
      <c r="E60" s="60">
        <f>IF(C60&gt;0,VLOOKUP($C60,'Master Inventory'!$C:$H,5,FALSE),0)</f>
        <v>0</v>
      </c>
      <c r="F60" s="9">
        <f t="shared" si="1"/>
        <v>0</v>
      </c>
      <c r="G60" s="111"/>
      <c r="H60" s="111"/>
      <c r="I60" s="111"/>
    </row>
    <row r="61" spans="1:9">
      <c r="A61" s="112"/>
      <c r="C61" t="s">
        <v>1</v>
      </c>
      <c r="D61" s="12" t="str">
        <f>IF(C61&gt;0,VLOOKUP($C61,'Master Inventory'!$C:$H,4,FALSE),0)</f>
        <v>portion cost</v>
      </c>
      <c r="E61" s="60">
        <f>IF(C61&gt;0,VLOOKUP($C61,'Master Inventory'!$C:$H,5,FALSE),0)</f>
        <v>0</v>
      </c>
      <c r="F61" s="9">
        <f t="shared" si="1"/>
        <v>0</v>
      </c>
      <c r="G61" s="111"/>
      <c r="H61" s="111"/>
      <c r="I61" s="111"/>
    </row>
    <row r="62" spans="1:9">
      <c r="A62" s="112"/>
      <c r="C62" t="s">
        <v>1</v>
      </c>
      <c r="D62" s="12" t="str">
        <f>IF(C62&gt;0,VLOOKUP($C62,'Master Inventory'!$C:$H,4,FALSE),0)</f>
        <v>portion cost</v>
      </c>
      <c r="E62" s="60">
        <f>IF(C62&gt;0,VLOOKUP($C62,'Master Inventory'!$C:$H,5,FALSE),0)</f>
        <v>0</v>
      </c>
      <c r="F62" s="9">
        <f t="shared" si="1"/>
        <v>0</v>
      </c>
      <c r="G62" s="111"/>
      <c r="H62" s="111"/>
      <c r="I62" s="111"/>
    </row>
    <row r="63" spans="1:9">
      <c r="A63" s="112"/>
      <c r="C63" t="s">
        <v>1</v>
      </c>
      <c r="D63" s="12" t="str">
        <f>IF(C63&gt;0,VLOOKUP($C63,'Master Inventory'!$C:$H,4,FALSE),0)</f>
        <v>portion cost</v>
      </c>
      <c r="E63" s="60">
        <f>IF(C63&gt;0,VLOOKUP($C63,'Master Inventory'!$C:$H,5,FALSE),0)</f>
        <v>0</v>
      </c>
      <c r="F63" s="9">
        <f t="shared" si="1"/>
        <v>0</v>
      </c>
      <c r="G63" s="111"/>
      <c r="H63" s="111"/>
      <c r="I63" s="111"/>
    </row>
    <row r="64" spans="1:9">
      <c r="A64" s="112"/>
      <c r="C64" t="s">
        <v>1</v>
      </c>
      <c r="D64" s="12" t="str">
        <f>IF(C64&gt;0,VLOOKUP($C64,'Master Inventory'!$C:$H,4,FALSE),0)</f>
        <v>portion cost</v>
      </c>
      <c r="E64" s="60">
        <f>IF(C64&gt;0,VLOOKUP($C64,'Master Inventory'!$C:$H,5,FALSE),0)</f>
        <v>0</v>
      </c>
      <c r="F64" s="9">
        <f t="shared" si="1"/>
        <v>0</v>
      </c>
      <c r="G64" s="111"/>
      <c r="H64" s="111"/>
      <c r="I64" s="111"/>
    </row>
    <row r="65" spans="1:9">
      <c r="A65" s="112"/>
      <c r="C65" t="s">
        <v>1</v>
      </c>
      <c r="D65" s="12" t="str">
        <f>IF(C65&gt;0,VLOOKUP($C65,'Master Inventory'!$C:$H,4,FALSE),0)</f>
        <v>portion cost</v>
      </c>
      <c r="E65" s="60">
        <f>IF(C65&gt;0,VLOOKUP($C65,'Master Inventory'!$C:$H,5,FALSE),0)</f>
        <v>0</v>
      </c>
      <c r="F65" s="9">
        <f t="shared" si="1"/>
        <v>0</v>
      </c>
      <c r="G65" s="111"/>
      <c r="H65" s="111"/>
      <c r="I65" s="111"/>
    </row>
    <row r="66" spans="1:9">
      <c r="A66" s="112"/>
      <c r="C66" t="s">
        <v>1</v>
      </c>
      <c r="D66" s="12" t="str">
        <f>IF(C66&gt;0,VLOOKUP($C66,'Master Inventory'!$C:$H,4,FALSE),0)</f>
        <v>portion cost</v>
      </c>
      <c r="E66" s="60">
        <f>IF(C66&gt;0,VLOOKUP($C66,'Master Inventory'!$C:$H,5,FALSE),0)</f>
        <v>0</v>
      </c>
      <c r="F66" s="9">
        <f t="shared" si="1"/>
        <v>0</v>
      </c>
      <c r="G66" s="111"/>
      <c r="H66" s="111"/>
      <c r="I66" s="111"/>
    </row>
    <row r="67" spans="1:9">
      <c r="A67" s="112"/>
      <c r="C67" t="s">
        <v>1</v>
      </c>
      <c r="D67" s="12" t="str">
        <f>IF(C67&gt;0,VLOOKUP($C67,'Master Inventory'!$C:$H,4,FALSE),0)</f>
        <v>portion cost</v>
      </c>
      <c r="E67" s="60">
        <f>IF(C67&gt;0,VLOOKUP($C67,'Master Inventory'!$C:$H,5,FALSE),0)</f>
        <v>0</v>
      </c>
      <c r="F67" s="9">
        <f t="shared" si="1"/>
        <v>0</v>
      </c>
      <c r="G67" s="111"/>
      <c r="H67" s="111"/>
      <c r="I67" s="111"/>
    </row>
    <row r="68" spans="1:9">
      <c r="A68" s="112"/>
      <c r="C68" t="s">
        <v>1</v>
      </c>
      <c r="D68" s="12" t="str">
        <f>IF(C68&gt;0,VLOOKUP($C68,'Master Inventory'!$C:$H,4,FALSE),0)</f>
        <v>portion cost</v>
      </c>
      <c r="E68" s="60">
        <f>IF(C68&gt;0,VLOOKUP($C68,'Master Inventory'!$C:$H,5,FALSE),0)</f>
        <v>0</v>
      </c>
      <c r="F68" s="9">
        <f t="shared" si="1"/>
        <v>0</v>
      </c>
      <c r="G68" s="111"/>
      <c r="H68" s="111"/>
      <c r="I68" s="111"/>
    </row>
    <row r="69" spans="1:9">
      <c r="A69" s="112"/>
      <c r="C69" t="s">
        <v>1</v>
      </c>
      <c r="D69" s="12" t="str">
        <f>IF(C69&gt;0,VLOOKUP($C69,'Master Inventory'!$C:$H,4,FALSE),0)</f>
        <v>portion cost</v>
      </c>
      <c r="E69" s="60">
        <f>IF(C69&gt;0,VLOOKUP($C69,'Master Inventory'!$C:$H,5,FALSE),0)</f>
        <v>0</v>
      </c>
      <c r="F69" s="9">
        <f t="shared" si="1"/>
        <v>0</v>
      </c>
      <c r="G69" s="111"/>
      <c r="H69" s="111"/>
      <c r="I69" s="111"/>
    </row>
    <row r="70" spans="1:9">
      <c r="A70" s="112"/>
      <c r="C70" t="s">
        <v>1</v>
      </c>
      <c r="D70" s="12" t="str">
        <f>IF(C70&gt;0,VLOOKUP($C70,'Master Inventory'!$C:$H,4,FALSE),0)</f>
        <v>portion cost</v>
      </c>
      <c r="E70" s="60">
        <f>IF(C70&gt;0,VLOOKUP($C70,'Master Inventory'!$C:$H,5,FALSE),0)</f>
        <v>0</v>
      </c>
      <c r="F70" s="9">
        <f t="shared" si="1"/>
        <v>0</v>
      </c>
      <c r="G70" s="111"/>
      <c r="H70" s="111"/>
      <c r="I70" s="111"/>
    </row>
    <row r="71" spans="1:9">
      <c r="A71" s="112"/>
      <c r="C71" t="s">
        <v>1</v>
      </c>
      <c r="D71" s="12" t="str">
        <f>IF(C71&gt;0,VLOOKUP($C71,'Master Inventory'!$C:$H,4,FALSE),0)</f>
        <v>portion cost</v>
      </c>
      <c r="E71" s="60">
        <f>IF(C71&gt;0,VLOOKUP($C71,'Master Inventory'!$C:$H,5,FALSE),0)</f>
        <v>0</v>
      </c>
      <c r="F71" s="9">
        <f t="shared" si="1"/>
        <v>0</v>
      </c>
      <c r="G71" s="111"/>
      <c r="H71" s="111"/>
      <c r="I71" s="111"/>
    </row>
    <row r="72" spans="1:9">
      <c r="A72" s="112"/>
      <c r="C72" t="s">
        <v>1</v>
      </c>
      <c r="D72" s="12" t="str">
        <f>IF(C72&gt;0,VLOOKUP($C72,'Master Inventory'!$C:$H,4,FALSE),0)</f>
        <v>portion cost</v>
      </c>
      <c r="E72" s="60">
        <f>IF(C72&gt;0,VLOOKUP($C72,'Master Inventory'!$C:$H,5,FALSE),0)</f>
        <v>0</v>
      </c>
      <c r="F72" s="9">
        <f t="shared" si="1"/>
        <v>0</v>
      </c>
      <c r="G72" s="111"/>
      <c r="H72" s="111"/>
      <c r="I72" s="111"/>
    </row>
    <row r="73" spans="1:9">
      <c r="A73" s="112"/>
      <c r="C73" t="s">
        <v>1</v>
      </c>
      <c r="D73" s="12" t="str">
        <f>IF(C73&gt;0,VLOOKUP($C73,'Master Inventory'!$C:$H,4,FALSE),0)</f>
        <v>portion cost</v>
      </c>
      <c r="E73" s="60">
        <f>IF(C73&gt;0,VLOOKUP($C73,'Master Inventory'!$C:$H,5,FALSE),0)</f>
        <v>0</v>
      </c>
      <c r="F73" s="9">
        <f t="shared" si="1"/>
        <v>0</v>
      </c>
      <c r="G73" s="111"/>
      <c r="H73" s="111"/>
      <c r="I73" s="111"/>
    </row>
    <row r="74" spans="1:9">
      <c r="A74" s="112"/>
      <c r="C74" t="s">
        <v>1</v>
      </c>
      <c r="D74" s="12" t="str">
        <f>IF(C74&gt;0,VLOOKUP($C74,'Master Inventory'!$C:$H,4,FALSE),0)</f>
        <v>portion cost</v>
      </c>
      <c r="E74" s="60">
        <f>IF(C74&gt;0,VLOOKUP($C74,'Master Inventory'!$C:$H,5,FALSE),0)</f>
        <v>0</v>
      </c>
      <c r="F74" s="9">
        <f t="shared" si="1"/>
        <v>0</v>
      </c>
      <c r="G74" s="111"/>
      <c r="H74" s="111"/>
      <c r="I74" s="111"/>
    </row>
    <row r="75" spans="1:9">
      <c r="A75" s="112"/>
      <c r="C75" t="s">
        <v>1</v>
      </c>
      <c r="D75" s="12" t="str">
        <f>IF(C75&gt;0,VLOOKUP($C75,'Master Inventory'!$C:$H,4,FALSE),0)</f>
        <v>portion cost</v>
      </c>
      <c r="E75" s="60">
        <f>IF(C75&gt;0,VLOOKUP($C75,'Master Inventory'!$C:$H,5,FALSE),0)</f>
        <v>0</v>
      </c>
      <c r="F75" s="9">
        <f t="shared" si="1"/>
        <v>0</v>
      </c>
      <c r="G75" s="111"/>
      <c r="H75" s="111"/>
      <c r="I75" s="111"/>
    </row>
    <row r="76" spans="1:9">
      <c r="A76" s="112"/>
      <c r="B76" s="14"/>
      <c r="C76" s="14"/>
      <c r="D76" s="14"/>
      <c r="E76" s="14"/>
      <c r="F76" s="14"/>
      <c r="G76" s="14"/>
      <c r="H76" s="14"/>
      <c r="I76" s="14"/>
    </row>
    <row r="77" spans="1:9" ht="30">
      <c r="A77" s="112">
        <v>3</v>
      </c>
      <c r="B77" s="18" t="s">
        <v>8</v>
      </c>
      <c r="C77" s="18" t="s">
        <v>9</v>
      </c>
      <c r="D77" s="19" t="s">
        <v>4</v>
      </c>
      <c r="E77" s="1" t="s">
        <v>5</v>
      </c>
      <c r="F77" s="19" t="s">
        <v>10</v>
      </c>
      <c r="G77" s="19" t="s">
        <v>11</v>
      </c>
      <c r="H77" s="19" t="s">
        <v>12</v>
      </c>
      <c r="I77" s="19" t="s">
        <v>13</v>
      </c>
    </row>
    <row r="78" spans="1:9">
      <c r="A78" s="112"/>
      <c r="B78" s="60"/>
      <c r="C78" t="s">
        <v>1</v>
      </c>
      <c r="D78" s="12" t="str">
        <f>IF(C78&gt;0,VLOOKUP($C78,'Master Inventory'!$C:$H,4,FALSE),0)</f>
        <v>portion cost</v>
      </c>
      <c r="E78" s="60">
        <v>0</v>
      </c>
      <c r="F78" s="9">
        <f>IF(D78="portion cost",0,D78*E78)</f>
        <v>0</v>
      </c>
      <c r="G78" s="9">
        <f>SUM(F78:F113)</f>
        <v>0</v>
      </c>
      <c r="H78" s="60">
        <v>0</v>
      </c>
      <c r="I78" s="9" t="e">
        <f>G78/H78</f>
        <v>#DIV/0!</v>
      </c>
    </row>
    <row r="79" spans="1:9">
      <c r="A79" s="112"/>
      <c r="C79" t="s">
        <v>1</v>
      </c>
      <c r="D79" s="12" t="str">
        <f>IF(C79&gt;0,VLOOKUP($C79,'Master Inventory'!$C:$H,4,FALSE),0)</f>
        <v>portion cost</v>
      </c>
      <c r="E79" s="60">
        <v>0</v>
      </c>
      <c r="F79" s="9">
        <f t="shared" ref="F79:F113" si="2">IF(D79="portion cost",0,D79*E79)</f>
        <v>0</v>
      </c>
      <c r="G79" s="110" t="s">
        <v>41</v>
      </c>
      <c r="H79" s="110"/>
      <c r="I79" s="110"/>
    </row>
    <row r="80" spans="1:9">
      <c r="A80" s="112"/>
      <c r="C80" t="s">
        <v>1</v>
      </c>
      <c r="D80" s="12" t="str">
        <f>IF(C80&gt;0,VLOOKUP($C80,'Master Inventory'!$C:$H,4,FALSE),0)</f>
        <v>portion cost</v>
      </c>
      <c r="E80" s="60">
        <v>0</v>
      </c>
      <c r="F80" s="9">
        <f t="shared" si="2"/>
        <v>0</v>
      </c>
      <c r="G80" s="111"/>
      <c r="H80" s="111"/>
      <c r="I80" s="111"/>
    </row>
    <row r="81" spans="1:9">
      <c r="A81" s="112"/>
      <c r="C81" t="s">
        <v>1</v>
      </c>
      <c r="D81" s="12" t="str">
        <f>IF(C81&gt;0,VLOOKUP($C81,'Master Inventory'!$C:$H,4,FALSE),0)</f>
        <v>portion cost</v>
      </c>
      <c r="E81" s="60">
        <f>IF(C81&gt;0,VLOOKUP($C81,'Master Inventory'!$C:$H,5,FALSE),0)</f>
        <v>0</v>
      </c>
      <c r="F81" s="9">
        <f t="shared" si="2"/>
        <v>0</v>
      </c>
      <c r="G81" s="111"/>
      <c r="H81" s="111"/>
      <c r="I81" s="111"/>
    </row>
    <row r="82" spans="1:9">
      <c r="A82" s="112"/>
      <c r="C82" t="s">
        <v>1</v>
      </c>
      <c r="D82" s="12" t="str">
        <f>IF(C82&gt;0,VLOOKUP($C82,'Master Inventory'!$C:$H,4,FALSE),0)</f>
        <v>portion cost</v>
      </c>
      <c r="E82" s="60">
        <f>IF(C82&gt;0,VLOOKUP($C82,'Master Inventory'!$C:$H,5,FALSE),0)</f>
        <v>0</v>
      </c>
      <c r="F82" s="9">
        <f t="shared" si="2"/>
        <v>0</v>
      </c>
      <c r="G82" s="111"/>
      <c r="H82" s="111"/>
      <c r="I82" s="111"/>
    </row>
    <row r="83" spans="1:9">
      <c r="A83" s="112"/>
      <c r="C83" t="s">
        <v>1</v>
      </c>
      <c r="D83" s="12" t="str">
        <f>IF(C83&gt;0,VLOOKUP($C83,'Master Inventory'!$C:$H,4,FALSE),0)</f>
        <v>portion cost</v>
      </c>
      <c r="E83" s="60">
        <f>IF(C83&gt;0,VLOOKUP($C83,'Master Inventory'!$C:$H,5,FALSE),0)</f>
        <v>0</v>
      </c>
      <c r="F83" s="9">
        <f t="shared" si="2"/>
        <v>0</v>
      </c>
      <c r="G83" s="111"/>
      <c r="H83" s="111"/>
      <c r="I83" s="111"/>
    </row>
    <row r="84" spans="1:9">
      <c r="A84" s="112"/>
      <c r="C84" t="s">
        <v>1</v>
      </c>
      <c r="D84" s="12" t="str">
        <f>IF(C84&gt;0,VLOOKUP($C84,'Master Inventory'!$C:$H,4,FALSE),0)</f>
        <v>portion cost</v>
      </c>
      <c r="E84" s="60">
        <f>IF(C84&gt;0,VLOOKUP($C84,'Master Inventory'!$C:$H,5,FALSE),0)</f>
        <v>0</v>
      </c>
      <c r="F84" s="9">
        <f t="shared" si="2"/>
        <v>0</v>
      </c>
      <c r="G84" s="111"/>
      <c r="H84" s="111"/>
      <c r="I84" s="111"/>
    </row>
    <row r="85" spans="1:9">
      <c r="A85" s="112"/>
      <c r="C85" t="s">
        <v>1</v>
      </c>
      <c r="D85" s="12" t="str">
        <f>IF(C85&gt;0,VLOOKUP($C85,'Master Inventory'!$C:$H,4,FALSE),0)</f>
        <v>portion cost</v>
      </c>
      <c r="E85" s="60">
        <f>IF(C85&gt;0,VLOOKUP($C85,'Master Inventory'!$C:$H,5,FALSE),0)</f>
        <v>0</v>
      </c>
      <c r="F85" s="9">
        <f t="shared" si="2"/>
        <v>0</v>
      </c>
      <c r="G85" s="111"/>
      <c r="H85" s="111"/>
      <c r="I85" s="111"/>
    </row>
    <row r="86" spans="1:9">
      <c r="A86" s="112"/>
      <c r="C86" t="s">
        <v>1</v>
      </c>
      <c r="D86" s="12" t="str">
        <f>IF(C86&gt;0,VLOOKUP($C86,'Master Inventory'!$C:$H,4,FALSE),0)</f>
        <v>portion cost</v>
      </c>
      <c r="E86" s="60">
        <f>IF(C86&gt;0,VLOOKUP($C86,'Master Inventory'!$C:$H,5,FALSE),0)</f>
        <v>0</v>
      </c>
      <c r="F86" s="9">
        <f t="shared" si="2"/>
        <v>0</v>
      </c>
      <c r="G86" s="111"/>
      <c r="H86" s="111"/>
      <c r="I86" s="111"/>
    </row>
    <row r="87" spans="1:9">
      <c r="A87" s="112"/>
      <c r="C87" t="s">
        <v>1</v>
      </c>
      <c r="D87" s="12" t="str">
        <f>IF(C87&gt;0,VLOOKUP($C87,'Master Inventory'!$C:$H,4,FALSE),0)</f>
        <v>portion cost</v>
      </c>
      <c r="E87" s="60">
        <f>IF(C87&gt;0,VLOOKUP($C87,'Master Inventory'!$C:$H,5,FALSE),0)</f>
        <v>0</v>
      </c>
      <c r="F87" s="9">
        <f t="shared" si="2"/>
        <v>0</v>
      </c>
      <c r="G87" s="111"/>
      <c r="H87" s="111"/>
      <c r="I87" s="111"/>
    </row>
    <row r="88" spans="1:9">
      <c r="A88" s="112"/>
      <c r="C88" t="s">
        <v>1</v>
      </c>
      <c r="D88" s="12" t="str">
        <f>IF(C88&gt;0,VLOOKUP($C88,'Master Inventory'!$C:$H,4,FALSE),0)</f>
        <v>portion cost</v>
      </c>
      <c r="E88" s="60">
        <f>IF(C88&gt;0,VLOOKUP($C88,'Master Inventory'!$C:$H,5,FALSE),0)</f>
        <v>0</v>
      </c>
      <c r="F88" s="9">
        <f t="shared" si="2"/>
        <v>0</v>
      </c>
      <c r="G88" s="111"/>
      <c r="H88" s="111"/>
      <c r="I88" s="111"/>
    </row>
    <row r="89" spans="1:9">
      <c r="A89" s="112"/>
      <c r="C89" t="s">
        <v>1</v>
      </c>
      <c r="D89" s="12" t="str">
        <f>IF(C89&gt;0,VLOOKUP($C89,'Master Inventory'!$C:$H,4,FALSE),0)</f>
        <v>portion cost</v>
      </c>
      <c r="E89" s="60">
        <f>IF(C89&gt;0,VLOOKUP($C89,'Master Inventory'!$C:$H,5,FALSE),0)</f>
        <v>0</v>
      </c>
      <c r="F89" s="9">
        <f t="shared" si="2"/>
        <v>0</v>
      </c>
      <c r="G89" s="111"/>
      <c r="H89" s="111"/>
      <c r="I89" s="111"/>
    </row>
    <row r="90" spans="1:9">
      <c r="A90" s="112"/>
      <c r="C90" t="s">
        <v>1</v>
      </c>
      <c r="D90" s="12" t="str">
        <f>IF(C90&gt;0,VLOOKUP($C90,'Master Inventory'!$C:$H,4,FALSE),0)</f>
        <v>portion cost</v>
      </c>
      <c r="E90" s="60">
        <f>IF(C90&gt;0,VLOOKUP($C90,'Master Inventory'!$C:$H,5,FALSE),0)</f>
        <v>0</v>
      </c>
      <c r="F90" s="9">
        <f t="shared" si="2"/>
        <v>0</v>
      </c>
      <c r="G90" s="111"/>
      <c r="H90" s="111"/>
      <c r="I90" s="111"/>
    </row>
    <row r="91" spans="1:9">
      <c r="A91" s="112"/>
      <c r="C91" t="s">
        <v>1</v>
      </c>
      <c r="D91" s="12" t="str">
        <f>IF(C91&gt;0,VLOOKUP($C91,'Master Inventory'!$C:$H,4,FALSE),0)</f>
        <v>portion cost</v>
      </c>
      <c r="E91" s="60">
        <f>IF(C91&gt;0,VLOOKUP($C91,'Master Inventory'!$C:$H,5,FALSE),0)</f>
        <v>0</v>
      </c>
      <c r="F91" s="9">
        <f t="shared" si="2"/>
        <v>0</v>
      </c>
      <c r="G91" s="111"/>
      <c r="H91" s="111"/>
      <c r="I91" s="111"/>
    </row>
    <row r="92" spans="1:9">
      <c r="A92" s="112"/>
      <c r="C92" t="s">
        <v>1</v>
      </c>
      <c r="D92" s="12" t="str">
        <f>IF(C92&gt;0,VLOOKUP($C92,'Master Inventory'!$C:$H,4,FALSE),0)</f>
        <v>portion cost</v>
      </c>
      <c r="E92" s="60">
        <f>IF(C92&gt;0,VLOOKUP($C92,'Master Inventory'!$C:$H,5,FALSE),0)</f>
        <v>0</v>
      </c>
      <c r="F92" s="9">
        <f t="shared" si="2"/>
        <v>0</v>
      </c>
      <c r="G92" s="111"/>
      <c r="H92" s="111"/>
      <c r="I92" s="111"/>
    </row>
    <row r="93" spans="1:9">
      <c r="A93" s="112"/>
      <c r="C93" t="s">
        <v>1</v>
      </c>
      <c r="D93" s="12" t="str">
        <f>IF(C93&gt;0,VLOOKUP($C93,'Master Inventory'!$C:$H,4,FALSE),0)</f>
        <v>portion cost</v>
      </c>
      <c r="E93" s="60">
        <f>IF(C93&gt;0,VLOOKUP($C93,'Master Inventory'!$C:$H,5,FALSE),0)</f>
        <v>0</v>
      </c>
      <c r="F93" s="9">
        <f t="shared" si="2"/>
        <v>0</v>
      </c>
      <c r="G93" s="111"/>
      <c r="H93" s="111"/>
      <c r="I93" s="111"/>
    </row>
    <row r="94" spans="1:9">
      <c r="A94" s="112"/>
      <c r="C94" t="s">
        <v>1</v>
      </c>
      <c r="D94" s="12" t="str">
        <f>IF(C94&gt;0,VLOOKUP($C94,'Master Inventory'!$C:$H,4,FALSE),0)</f>
        <v>portion cost</v>
      </c>
      <c r="E94" s="60">
        <f>IF(C94&gt;0,VLOOKUP($C94,'Master Inventory'!$C:$H,5,FALSE),0)</f>
        <v>0</v>
      </c>
      <c r="F94" s="9">
        <f t="shared" si="2"/>
        <v>0</v>
      </c>
      <c r="G94" s="111"/>
      <c r="H94" s="111"/>
      <c r="I94" s="111"/>
    </row>
    <row r="95" spans="1:9">
      <c r="A95" s="112"/>
      <c r="C95" t="s">
        <v>1</v>
      </c>
      <c r="D95" s="12" t="str">
        <f>IF(C95&gt;0,VLOOKUP($C95,'Master Inventory'!$C:$H,4,FALSE),0)</f>
        <v>portion cost</v>
      </c>
      <c r="E95" s="60">
        <f>IF(C95&gt;0,VLOOKUP($C95,'Master Inventory'!$C:$H,5,FALSE),0)</f>
        <v>0</v>
      </c>
      <c r="F95" s="9">
        <f t="shared" si="2"/>
        <v>0</v>
      </c>
      <c r="G95" s="111"/>
      <c r="H95" s="111"/>
      <c r="I95" s="111"/>
    </row>
    <row r="96" spans="1:9">
      <c r="A96" s="112"/>
      <c r="C96" t="s">
        <v>1</v>
      </c>
      <c r="D96" s="12" t="str">
        <f>IF(C96&gt;0,VLOOKUP($C96,'Master Inventory'!$C:$H,4,FALSE),0)</f>
        <v>portion cost</v>
      </c>
      <c r="E96" s="60">
        <f>IF(C96&gt;0,VLOOKUP($C96,'Master Inventory'!$C:$H,5,FALSE),0)</f>
        <v>0</v>
      </c>
      <c r="F96" s="9">
        <f t="shared" si="2"/>
        <v>0</v>
      </c>
      <c r="G96" s="111"/>
      <c r="H96" s="111"/>
      <c r="I96" s="111"/>
    </row>
    <row r="97" spans="1:9">
      <c r="A97" s="112"/>
      <c r="C97" t="s">
        <v>1</v>
      </c>
      <c r="D97" s="12" t="str">
        <f>IF(C97&gt;0,VLOOKUP($C97,'Master Inventory'!$C:$H,4,FALSE),0)</f>
        <v>portion cost</v>
      </c>
      <c r="E97" s="60">
        <f>IF(C97&gt;0,VLOOKUP($C97,'Master Inventory'!$C:$H,5,FALSE),0)</f>
        <v>0</v>
      </c>
      <c r="F97" s="9">
        <f t="shared" si="2"/>
        <v>0</v>
      </c>
      <c r="G97" s="111"/>
      <c r="H97" s="111"/>
      <c r="I97" s="111"/>
    </row>
    <row r="98" spans="1:9">
      <c r="A98" s="112"/>
      <c r="C98" t="s">
        <v>1</v>
      </c>
      <c r="D98" s="12" t="str">
        <f>IF(C98&gt;0,VLOOKUP($C98,'Master Inventory'!$C:$H,4,FALSE),0)</f>
        <v>portion cost</v>
      </c>
      <c r="E98" s="60">
        <f>IF(C98&gt;0,VLOOKUP($C98,'Master Inventory'!$C:$H,5,FALSE),0)</f>
        <v>0</v>
      </c>
      <c r="F98" s="9">
        <f t="shared" si="2"/>
        <v>0</v>
      </c>
      <c r="G98" s="111"/>
      <c r="H98" s="111"/>
      <c r="I98" s="111"/>
    </row>
    <row r="99" spans="1:9">
      <c r="A99" s="112"/>
      <c r="C99" t="s">
        <v>1</v>
      </c>
      <c r="D99" s="12" t="str">
        <f>IF(C99&gt;0,VLOOKUP($C99,'Master Inventory'!$C:$H,4,FALSE),0)</f>
        <v>portion cost</v>
      </c>
      <c r="E99" s="60">
        <f>IF(C99&gt;0,VLOOKUP($C99,'Master Inventory'!$C:$H,5,FALSE),0)</f>
        <v>0</v>
      </c>
      <c r="F99" s="9">
        <f t="shared" si="2"/>
        <v>0</v>
      </c>
      <c r="G99" s="111"/>
      <c r="H99" s="111"/>
      <c r="I99" s="111"/>
    </row>
    <row r="100" spans="1:9">
      <c r="A100" s="112"/>
      <c r="C100" t="s">
        <v>1</v>
      </c>
      <c r="D100" s="12" t="str">
        <f>IF(C100&gt;0,VLOOKUP($C100,'Master Inventory'!$C:$H,4,FALSE),0)</f>
        <v>portion cost</v>
      </c>
      <c r="E100" s="60">
        <f>IF(C100&gt;0,VLOOKUP($C100,'Master Inventory'!$C:$H,5,FALSE),0)</f>
        <v>0</v>
      </c>
      <c r="F100" s="9">
        <f t="shared" si="2"/>
        <v>0</v>
      </c>
      <c r="G100" s="111"/>
      <c r="H100" s="111"/>
      <c r="I100" s="111"/>
    </row>
    <row r="101" spans="1:9">
      <c r="A101" s="112"/>
      <c r="C101" t="s">
        <v>1</v>
      </c>
      <c r="D101" s="12" t="str">
        <f>IF(C101&gt;0,VLOOKUP($C101,'Master Inventory'!$C:$H,4,FALSE),0)</f>
        <v>portion cost</v>
      </c>
      <c r="E101" s="60">
        <f>IF(C101&gt;0,VLOOKUP($C101,'Master Inventory'!$C:$H,5,FALSE),0)</f>
        <v>0</v>
      </c>
      <c r="F101" s="9">
        <f t="shared" si="2"/>
        <v>0</v>
      </c>
      <c r="G101" s="111"/>
      <c r="H101" s="111"/>
      <c r="I101" s="111"/>
    </row>
    <row r="102" spans="1:9">
      <c r="A102" s="112"/>
      <c r="C102" t="s">
        <v>1</v>
      </c>
      <c r="D102" s="12" t="str">
        <f>IF(C102&gt;0,VLOOKUP($C102,'Master Inventory'!$C:$H,4,FALSE),0)</f>
        <v>portion cost</v>
      </c>
      <c r="E102" s="60">
        <f>IF(C102&gt;0,VLOOKUP($C102,'Master Inventory'!$C:$H,5,FALSE),0)</f>
        <v>0</v>
      </c>
      <c r="F102" s="9">
        <f t="shared" si="2"/>
        <v>0</v>
      </c>
      <c r="G102" s="111"/>
      <c r="H102" s="111"/>
      <c r="I102" s="111"/>
    </row>
    <row r="103" spans="1:9">
      <c r="A103" s="112"/>
      <c r="C103" t="s">
        <v>1</v>
      </c>
      <c r="D103" s="12" t="str">
        <f>IF(C103&gt;0,VLOOKUP($C103,'Master Inventory'!$C:$H,4,FALSE),0)</f>
        <v>portion cost</v>
      </c>
      <c r="E103" s="60">
        <f>IF(C103&gt;0,VLOOKUP($C103,'Master Inventory'!$C:$H,5,FALSE),0)</f>
        <v>0</v>
      </c>
      <c r="F103" s="9">
        <f t="shared" si="2"/>
        <v>0</v>
      </c>
      <c r="G103" s="111"/>
      <c r="H103" s="111"/>
      <c r="I103" s="111"/>
    </row>
    <row r="104" spans="1:9">
      <c r="A104" s="112"/>
      <c r="C104" t="s">
        <v>1</v>
      </c>
      <c r="D104" s="12" t="str">
        <f>IF(C104&gt;0,VLOOKUP($C104,'Master Inventory'!$C:$H,4,FALSE),0)</f>
        <v>portion cost</v>
      </c>
      <c r="E104" s="60">
        <f>IF(C104&gt;0,VLOOKUP($C104,'Master Inventory'!$C:$H,5,FALSE),0)</f>
        <v>0</v>
      </c>
      <c r="F104" s="9">
        <f t="shared" si="2"/>
        <v>0</v>
      </c>
      <c r="G104" s="111"/>
      <c r="H104" s="111"/>
      <c r="I104" s="111"/>
    </row>
    <row r="105" spans="1:9">
      <c r="A105" s="112"/>
      <c r="C105" t="s">
        <v>1</v>
      </c>
      <c r="D105" s="12" t="str">
        <f>IF(C105&gt;0,VLOOKUP($C105,'Master Inventory'!$C:$H,4,FALSE),0)</f>
        <v>portion cost</v>
      </c>
      <c r="E105" s="60">
        <f>IF(C105&gt;0,VLOOKUP($C105,'Master Inventory'!$C:$H,5,FALSE),0)</f>
        <v>0</v>
      </c>
      <c r="F105" s="9">
        <f t="shared" si="2"/>
        <v>0</v>
      </c>
      <c r="G105" s="111"/>
      <c r="H105" s="111"/>
      <c r="I105" s="111"/>
    </row>
    <row r="106" spans="1:9">
      <c r="A106" s="112"/>
      <c r="C106" t="s">
        <v>1</v>
      </c>
      <c r="D106" s="12" t="str">
        <f>IF(C106&gt;0,VLOOKUP($C106,'Master Inventory'!$C:$H,4,FALSE),0)</f>
        <v>portion cost</v>
      </c>
      <c r="E106" s="60">
        <f>IF(C106&gt;0,VLOOKUP($C106,'Master Inventory'!$C:$H,5,FALSE),0)</f>
        <v>0</v>
      </c>
      <c r="F106" s="9">
        <f t="shared" si="2"/>
        <v>0</v>
      </c>
      <c r="G106" s="111"/>
      <c r="H106" s="111"/>
      <c r="I106" s="111"/>
    </row>
    <row r="107" spans="1:9">
      <c r="A107" s="112"/>
      <c r="C107" t="s">
        <v>1</v>
      </c>
      <c r="D107" s="12" t="str">
        <f>IF(C107&gt;0,VLOOKUP($C107,'Master Inventory'!$C:$H,4,FALSE),0)</f>
        <v>portion cost</v>
      </c>
      <c r="E107" s="60">
        <f>IF(C107&gt;0,VLOOKUP($C107,'Master Inventory'!$C:$H,5,FALSE),0)</f>
        <v>0</v>
      </c>
      <c r="F107" s="9">
        <f t="shared" si="2"/>
        <v>0</v>
      </c>
      <c r="G107" s="111"/>
      <c r="H107" s="111"/>
      <c r="I107" s="111"/>
    </row>
    <row r="108" spans="1:9">
      <c r="A108" s="112"/>
      <c r="C108" t="s">
        <v>1</v>
      </c>
      <c r="D108" s="12" t="str">
        <f>IF(C108&gt;0,VLOOKUP($C108,'Master Inventory'!$C:$H,4,FALSE),0)</f>
        <v>portion cost</v>
      </c>
      <c r="E108" s="60">
        <f>IF(C108&gt;0,VLOOKUP($C108,'Master Inventory'!$C:$H,5,FALSE),0)</f>
        <v>0</v>
      </c>
      <c r="F108" s="9">
        <f t="shared" si="2"/>
        <v>0</v>
      </c>
      <c r="G108" s="111"/>
      <c r="H108" s="111"/>
      <c r="I108" s="111"/>
    </row>
    <row r="109" spans="1:9">
      <c r="A109" s="112"/>
      <c r="C109" t="s">
        <v>1</v>
      </c>
      <c r="D109" s="12" t="str">
        <f>IF(C109&gt;0,VLOOKUP($C109,'Master Inventory'!$C:$H,4,FALSE),0)</f>
        <v>portion cost</v>
      </c>
      <c r="E109" s="60">
        <f>IF(C109&gt;0,VLOOKUP($C109,'Master Inventory'!$C:$H,5,FALSE),0)</f>
        <v>0</v>
      </c>
      <c r="F109" s="9">
        <f t="shared" si="2"/>
        <v>0</v>
      </c>
      <c r="G109" s="111"/>
      <c r="H109" s="111"/>
      <c r="I109" s="111"/>
    </row>
    <row r="110" spans="1:9">
      <c r="A110" s="112"/>
      <c r="C110" t="s">
        <v>1</v>
      </c>
      <c r="D110" s="12" t="str">
        <f>IF(C110&gt;0,VLOOKUP($C110,'Master Inventory'!$C:$H,4,FALSE),0)</f>
        <v>portion cost</v>
      </c>
      <c r="E110" s="60">
        <f>IF(C110&gt;0,VLOOKUP($C110,'Master Inventory'!$C:$H,5,FALSE),0)</f>
        <v>0</v>
      </c>
      <c r="F110" s="9">
        <f t="shared" si="2"/>
        <v>0</v>
      </c>
      <c r="G110" s="111"/>
      <c r="H110" s="111"/>
      <c r="I110" s="111"/>
    </row>
    <row r="111" spans="1:9">
      <c r="A111" s="112"/>
      <c r="C111" t="s">
        <v>1</v>
      </c>
      <c r="D111" s="12" t="str">
        <f>IF(C111&gt;0,VLOOKUP($C111,'Master Inventory'!$C:$H,4,FALSE),0)</f>
        <v>portion cost</v>
      </c>
      <c r="E111" s="60">
        <f>IF(C111&gt;0,VLOOKUP($C111,'Master Inventory'!$C:$H,5,FALSE),0)</f>
        <v>0</v>
      </c>
      <c r="F111" s="9">
        <f t="shared" si="2"/>
        <v>0</v>
      </c>
      <c r="G111" s="111"/>
      <c r="H111" s="111"/>
      <c r="I111" s="111"/>
    </row>
    <row r="112" spans="1:9">
      <c r="A112" s="112"/>
      <c r="C112" t="s">
        <v>1</v>
      </c>
      <c r="D112" s="12" t="str">
        <f>IF(C112&gt;0,VLOOKUP($C112,'Master Inventory'!$C:$H,4,FALSE),0)</f>
        <v>portion cost</v>
      </c>
      <c r="E112" s="60">
        <f>IF(C112&gt;0,VLOOKUP($C112,'Master Inventory'!$C:$H,5,FALSE),0)</f>
        <v>0</v>
      </c>
      <c r="F112" s="9">
        <f t="shared" si="2"/>
        <v>0</v>
      </c>
      <c r="G112" s="111"/>
      <c r="H112" s="111"/>
      <c r="I112" s="111"/>
    </row>
    <row r="113" spans="1:9">
      <c r="A113" s="112"/>
      <c r="C113" t="s">
        <v>1</v>
      </c>
      <c r="D113" s="12" t="str">
        <f>IF(C113&gt;0,VLOOKUP($C113,'Master Inventory'!$C:$H,4,FALSE),0)</f>
        <v>portion cost</v>
      </c>
      <c r="E113" s="60">
        <f>IF(C113&gt;0,VLOOKUP($C113,'Master Inventory'!$C:$H,5,FALSE),0)</f>
        <v>0</v>
      </c>
      <c r="F113" s="9">
        <f t="shared" si="2"/>
        <v>0</v>
      </c>
      <c r="G113" s="111"/>
      <c r="H113" s="111"/>
      <c r="I113" s="111"/>
    </row>
    <row r="114" spans="1:9">
      <c r="A114" s="112"/>
      <c r="B114" s="14"/>
      <c r="C114" s="14"/>
      <c r="D114" s="14"/>
      <c r="E114" s="14"/>
      <c r="F114" s="14"/>
      <c r="G114" s="14"/>
      <c r="H114" s="14"/>
      <c r="I114" s="14"/>
    </row>
    <row r="115" spans="1:9" ht="30">
      <c r="A115" s="112">
        <v>4</v>
      </c>
      <c r="B115" s="18" t="s">
        <v>8</v>
      </c>
      <c r="C115" s="18" t="s">
        <v>9</v>
      </c>
      <c r="D115" s="19" t="s">
        <v>4</v>
      </c>
      <c r="E115" s="1" t="s">
        <v>5</v>
      </c>
      <c r="F115" s="19" t="s">
        <v>10</v>
      </c>
      <c r="G115" s="19" t="s">
        <v>11</v>
      </c>
      <c r="H115" s="19" t="s">
        <v>12</v>
      </c>
      <c r="I115" s="19" t="s">
        <v>13</v>
      </c>
    </row>
    <row r="116" spans="1:9">
      <c r="A116" s="112"/>
      <c r="B116" s="60"/>
      <c r="C116" t="s">
        <v>1</v>
      </c>
      <c r="D116" s="12" t="str">
        <f>IF(C116&gt;0,VLOOKUP($C116,'Master Inventory'!$C:$H,4,FALSE),0)</f>
        <v>portion cost</v>
      </c>
      <c r="E116" s="60">
        <v>0</v>
      </c>
      <c r="F116" s="9">
        <f>IF(D116="portion cost",0,D116*E116)</f>
        <v>0</v>
      </c>
      <c r="G116" s="9">
        <f>SUM(F116:F151)</f>
        <v>0</v>
      </c>
      <c r="H116" s="60">
        <v>0</v>
      </c>
      <c r="I116" s="9" t="e">
        <f>G116/H116</f>
        <v>#DIV/0!</v>
      </c>
    </row>
    <row r="117" spans="1:9">
      <c r="A117" s="112"/>
      <c r="C117" t="s">
        <v>1</v>
      </c>
      <c r="D117" s="12" t="str">
        <f>IF(C117&gt;0,VLOOKUP($C117,'Master Inventory'!$C:$H,4,FALSE),0)</f>
        <v>portion cost</v>
      </c>
      <c r="E117" s="60">
        <v>0</v>
      </c>
      <c r="F117" s="9">
        <f t="shared" ref="F117:F151" si="3">IF(D117="portion cost",0,D117*E117)</f>
        <v>0</v>
      </c>
      <c r="G117" s="110" t="s">
        <v>41</v>
      </c>
      <c r="H117" s="110"/>
      <c r="I117" s="110"/>
    </row>
    <row r="118" spans="1:9">
      <c r="A118" s="112"/>
      <c r="C118" t="s">
        <v>1</v>
      </c>
      <c r="D118" s="12" t="str">
        <f>IF(C118&gt;0,VLOOKUP($C118,'Master Inventory'!$C:$H,4,FALSE),0)</f>
        <v>portion cost</v>
      </c>
      <c r="E118" s="60">
        <v>0</v>
      </c>
      <c r="F118" s="9">
        <f t="shared" si="3"/>
        <v>0</v>
      </c>
      <c r="G118" s="111"/>
      <c r="H118" s="111"/>
      <c r="I118" s="111"/>
    </row>
    <row r="119" spans="1:9">
      <c r="A119" s="112"/>
      <c r="C119" t="s">
        <v>1</v>
      </c>
      <c r="D119" s="12" t="str">
        <f>IF(C119&gt;0,VLOOKUP($C119,'Master Inventory'!$C:$H,4,FALSE),0)</f>
        <v>portion cost</v>
      </c>
      <c r="E119" s="60">
        <f>IF(C119&gt;0,VLOOKUP($C119,'Master Inventory'!$C:$H,5,FALSE),0)</f>
        <v>0</v>
      </c>
      <c r="F119" s="9">
        <f t="shared" si="3"/>
        <v>0</v>
      </c>
      <c r="G119" s="111"/>
      <c r="H119" s="111"/>
      <c r="I119" s="111"/>
    </row>
    <row r="120" spans="1:9">
      <c r="A120" s="112"/>
      <c r="C120" t="s">
        <v>1</v>
      </c>
      <c r="D120" s="12" t="str">
        <f>IF(C120&gt;0,VLOOKUP($C120,'Master Inventory'!$C:$H,4,FALSE),0)</f>
        <v>portion cost</v>
      </c>
      <c r="E120" s="60">
        <f>IF(C120&gt;0,VLOOKUP($C120,'Master Inventory'!$C:$H,5,FALSE),0)</f>
        <v>0</v>
      </c>
      <c r="F120" s="9">
        <f t="shared" si="3"/>
        <v>0</v>
      </c>
      <c r="G120" s="111"/>
      <c r="H120" s="111"/>
      <c r="I120" s="111"/>
    </row>
    <row r="121" spans="1:9">
      <c r="A121" s="112"/>
      <c r="C121" t="s">
        <v>1</v>
      </c>
      <c r="D121" s="12" t="str">
        <f>IF(C121&gt;0,VLOOKUP($C121,'Master Inventory'!$C:$H,4,FALSE),0)</f>
        <v>portion cost</v>
      </c>
      <c r="E121" s="60">
        <f>IF(C121&gt;0,VLOOKUP($C121,'Master Inventory'!$C:$H,5,FALSE),0)</f>
        <v>0</v>
      </c>
      <c r="F121" s="9">
        <f t="shared" si="3"/>
        <v>0</v>
      </c>
      <c r="G121" s="111"/>
      <c r="H121" s="111"/>
      <c r="I121" s="111"/>
    </row>
    <row r="122" spans="1:9">
      <c r="A122" s="112"/>
      <c r="C122" t="s">
        <v>1</v>
      </c>
      <c r="D122" s="12" t="str">
        <f>IF(C122&gt;0,VLOOKUP($C122,'Master Inventory'!$C:$H,4,FALSE),0)</f>
        <v>portion cost</v>
      </c>
      <c r="E122" s="60">
        <f>IF(C122&gt;0,VLOOKUP($C122,'Master Inventory'!$C:$H,5,FALSE),0)</f>
        <v>0</v>
      </c>
      <c r="F122" s="9">
        <f t="shared" si="3"/>
        <v>0</v>
      </c>
      <c r="G122" s="111"/>
      <c r="H122" s="111"/>
      <c r="I122" s="111"/>
    </row>
    <row r="123" spans="1:9">
      <c r="A123" s="112"/>
      <c r="C123" t="s">
        <v>1</v>
      </c>
      <c r="D123" s="12" t="str">
        <f>IF(C123&gt;0,VLOOKUP($C123,'Master Inventory'!$C:$H,4,FALSE),0)</f>
        <v>portion cost</v>
      </c>
      <c r="E123" s="60">
        <f>IF(C123&gt;0,VLOOKUP($C123,'Master Inventory'!$C:$H,5,FALSE),0)</f>
        <v>0</v>
      </c>
      <c r="F123" s="9">
        <f t="shared" si="3"/>
        <v>0</v>
      </c>
      <c r="G123" s="111"/>
      <c r="H123" s="111"/>
      <c r="I123" s="111"/>
    </row>
    <row r="124" spans="1:9">
      <c r="A124" s="112"/>
      <c r="C124" t="s">
        <v>1</v>
      </c>
      <c r="D124" s="12" t="str">
        <f>IF(C124&gt;0,VLOOKUP($C124,'Master Inventory'!$C:$H,4,FALSE),0)</f>
        <v>portion cost</v>
      </c>
      <c r="E124" s="60">
        <f>IF(C124&gt;0,VLOOKUP($C124,'Master Inventory'!$C:$H,5,FALSE),0)</f>
        <v>0</v>
      </c>
      <c r="F124" s="9">
        <f t="shared" si="3"/>
        <v>0</v>
      </c>
      <c r="G124" s="111"/>
      <c r="H124" s="111"/>
      <c r="I124" s="111"/>
    </row>
    <row r="125" spans="1:9">
      <c r="A125" s="112"/>
      <c r="C125" t="s">
        <v>1</v>
      </c>
      <c r="D125" s="12" t="str">
        <f>IF(C125&gt;0,VLOOKUP($C125,'Master Inventory'!$C:$H,4,FALSE),0)</f>
        <v>portion cost</v>
      </c>
      <c r="E125" s="60">
        <f>IF(C125&gt;0,VLOOKUP($C125,'Master Inventory'!$C:$H,5,FALSE),0)</f>
        <v>0</v>
      </c>
      <c r="F125" s="9">
        <f t="shared" si="3"/>
        <v>0</v>
      </c>
      <c r="G125" s="111"/>
      <c r="H125" s="111"/>
      <c r="I125" s="111"/>
    </row>
    <row r="126" spans="1:9">
      <c r="A126" s="112"/>
      <c r="C126" t="s">
        <v>1</v>
      </c>
      <c r="D126" s="12" t="str">
        <f>IF(C126&gt;0,VLOOKUP($C126,'Master Inventory'!$C:$H,4,FALSE),0)</f>
        <v>portion cost</v>
      </c>
      <c r="E126" s="60">
        <f>IF(C126&gt;0,VLOOKUP($C126,'Master Inventory'!$C:$H,5,FALSE),0)</f>
        <v>0</v>
      </c>
      <c r="F126" s="9">
        <f t="shared" si="3"/>
        <v>0</v>
      </c>
      <c r="G126" s="111"/>
      <c r="H126" s="111"/>
      <c r="I126" s="111"/>
    </row>
    <row r="127" spans="1:9">
      <c r="A127" s="112"/>
      <c r="C127" t="s">
        <v>1</v>
      </c>
      <c r="D127" s="12" t="str">
        <f>IF(C127&gt;0,VLOOKUP($C127,'Master Inventory'!$C:$H,4,FALSE),0)</f>
        <v>portion cost</v>
      </c>
      <c r="E127" s="60">
        <f>IF(C127&gt;0,VLOOKUP($C127,'Master Inventory'!$C:$H,5,FALSE),0)</f>
        <v>0</v>
      </c>
      <c r="F127" s="9">
        <f t="shared" si="3"/>
        <v>0</v>
      </c>
      <c r="G127" s="111"/>
      <c r="H127" s="111"/>
      <c r="I127" s="111"/>
    </row>
    <row r="128" spans="1:9">
      <c r="A128" s="112"/>
      <c r="C128" t="s">
        <v>1</v>
      </c>
      <c r="D128" s="12" t="str">
        <f>IF(C128&gt;0,VLOOKUP($C128,'Master Inventory'!$C:$H,4,FALSE),0)</f>
        <v>portion cost</v>
      </c>
      <c r="E128" s="60">
        <f>IF(C128&gt;0,VLOOKUP($C128,'Master Inventory'!$C:$H,5,FALSE),0)</f>
        <v>0</v>
      </c>
      <c r="F128" s="9">
        <f t="shared" si="3"/>
        <v>0</v>
      </c>
      <c r="G128" s="111"/>
      <c r="H128" s="111"/>
      <c r="I128" s="111"/>
    </row>
    <row r="129" spans="1:9">
      <c r="A129" s="112"/>
      <c r="C129" t="s">
        <v>1</v>
      </c>
      <c r="D129" s="12" t="str">
        <f>IF(C129&gt;0,VLOOKUP($C129,'Master Inventory'!$C:$H,4,FALSE),0)</f>
        <v>portion cost</v>
      </c>
      <c r="E129" s="60">
        <f>IF(C129&gt;0,VLOOKUP($C129,'Master Inventory'!$C:$H,5,FALSE),0)</f>
        <v>0</v>
      </c>
      <c r="F129" s="9">
        <f t="shared" si="3"/>
        <v>0</v>
      </c>
      <c r="G129" s="111"/>
      <c r="H129" s="111"/>
      <c r="I129" s="111"/>
    </row>
    <row r="130" spans="1:9">
      <c r="A130" s="112"/>
      <c r="C130" t="s">
        <v>1</v>
      </c>
      <c r="D130" s="12" t="str">
        <f>IF(C130&gt;0,VLOOKUP($C130,'Master Inventory'!$C:$H,4,FALSE),0)</f>
        <v>portion cost</v>
      </c>
      <c r="E130" s="60">
        <f>IF(C130&gt;0,VLOOKUP($C130,'Master Inventory'!$C:$H,5,FALSE),0)</f>
        <v>0</v>
      </c>
      <c r="F130" s="9">
        <f t="shared" si="3"/>
        <v>0</v>
      </c>
      <c r="G130" s="111"/>
      <c r="H130" s="111"/>
      <c r="I130" s="111"/>
    </row>
    <row r="131" spans="1:9">
      <c r="A131" s="112"/>
      <c r="C131" t="s">
        <v>1</v>
      </c>
      <c r="D131" s="12" t="str">
        <f>IF(C131&gt;0,VLOOKUP($C131,'Master Inventory'!$C:$H,4,FALSE),0)</f>
        <v>portion cost</v>
      </c>
      <c r="E131" s="60">
        <f>IF(C131&gt;0,VLOOKUP($C131,'Master Inventory'!$C:$H,5,FALSE),0)</f>
        <v>0</v>
      </c>
      <c r="F131" s="9">
        <f t="shared" si="3"/>
        <v>0</v>
      </c>
      <c r="G131" s="111"/>
      <c r="H131" s="111"/>
      <c r="I131" s="111"/>
    </row>
    <row r="132" spans="1:9">
      <c r="A132" s="112"/>
      <c r="C132" t="s">
        <v>1</v>
      </c>
      <c r="D132" s="12" t="str">
        <f>IF(C132&gt;0,VLOOKUP($C132,'Master Inventory'!$C:$H,4,FALSE),0)</f>
        <v>portion cost</v>
      </c>
      <c r="E132" s="60">
        <f>IF(C132&gt;0,VLOOKUP($C132,'Master Inventory'!$C:$H,5,FALSE),0)</f>
        <v>0</v>
      </c>
      <c r="F132" s="9">
        <f t="shared" si="3"/>
        <v>0</v>
      </c>
      <c r="G132" s="111"/>
      <c r="H132" s="111"/>
      <c r="I132" s="111"/>
    </row>
    <row r="133" spans="1:9">
      <c r="A133" s="112"/>
      <c r="C133" t="s">
        <v>1</v>
      </c>
      <c r="D133" s="12" t="str">
        <f>IF(C133&gt;0,VLOOKUP($C133,'Master Inventory'!$C:$H,4,FALSE),0)</f>
        <v>portion cost</v>
      </c>
      <c r="E133" s="60">
        <f>IF(C133&gt;0,VLOOKUP($C133,'Master Inventory'!$C:$H,5,FALSE),0)</f>
        <v>0</v>
      </c>
      <c r="F133" s="9">
        <f t="shared" si="3"/>
        <v>0</v>
      </c>
      <c r="G133" s="111"/>
      <c r="H133" s="111"/>
      <c r="I133" s="111"/>
    </row>
    <row r="134" spans="1:9">
      <c r="A134" s="112"/>
      <c r="C134" t="s">
        <v>1</v>
      </c>
      <c r="D134" s="12" t="str">
        <f>IF(C134&gt;0,VLOOKUP($C134,'Master Inventory'!$C:$H,4,FALSE),0)</f>
        <v>portion cost</v>
      </c>
      <c r="E134" s="60">
        <f>IF(C134&gt;0,VLOOKUP($C134,'Master Inventory'!$C:$H,5,FALSE),0)</f>
        <v>0</v>
      </c>
      <c r="F134" s="9">
        <f t="shared" si="3"/>
        <v>0</v>
      </c>
      <c r="G134" s="111"/>
      <c r="H134" s="111"/>
      <c r="I134" s="111"/>
    </row>
    <row r="135" spans="1:9">
      <c r="A135" s="112"/>
      <c r="C135" t="s">
        <v>1</v>
      </c>
      <c r="D135" s="12" t="str">
        <f>IF(C135&gt;0,VLOOKUP($C135,'Master Inventory'!$C:$H,4,FALSE),0)</f>
        <v>portion cost</v>
      </c>
      <c r="E135" s="60">
        <f>IF(C135&gt;0,VLOOKUP($C135,'Master Inventory'!$C:$H,5,FALSE),0)</f>
        <v>0</v>
      </c>
      <c r="F135" s="9">
        <f t="shared" si="3"/>
        <v>0</v>
      </c>
      <c r="G135" s="111"/>
      <c r="H135" s="111"/>
      <c r="I135" s="111"/>
    </row>
    <row r="136" spans="1:9">
      <c r="A136" s="112"/>
      <c r="C136" t="s">
        <v>1</v>
      </c>
      <c r="D136" s="12" t="str">
        <f>IF(C136&gt;0,VLOOKUP($C136,'Master Inventory'!$C:$H,4,FALSE),0)</f>
        <v>portion cost</v>
      </c>
      <c r="E136" s="60">
        <f>IF(C136&gt;0,VLOOKUP($C136,'Master Inventory'!$C:$H,5,FALSE),0)</f>
        <v>0</v>
      </c>
      <c r="F136" s="9">
        <f t="shared" si="3"/>
        <v>0</v>
      </c>
      <c r="G136" s="111"/>
      <c r="H136" s="111"/>
      <c r="I136" s="111"/>
    </row>
    <row r="137" spans="1:9">
      <c r="A137" s="112"/>
      <c r="C137" t="s">
        <v>1</v>
      </c>
      <c r="D137" s="12" t="str">
        <f>IF(C137&gt;0,VLOOKUP($C137,'Master Inventory'!$C:$H,4,FALSE),0)</f>
        <v>portion cost</v>
      </c>
      <c r="E137" s="60">
        <f>IF(C137&gt;0,VLOOKUP($C137,'Master Inventory'!$C:$H,5,FALSE),0)</f>
        <v>0</v>
      </c>
      <c r="F137" s="9">
        <f t="shared" si="3"/>
        <v>0</v>
      </c>
      <c r="G137" s="111"/>
      <c r="H137" s="111"/>
      <c r="I137" s="111"/>
    </row>
    <row r="138" spans="1:9">
      <c r="A138" s="112"/>
      <c r="C138" t="s">
        <v>1</v>
      </c>
      <c r="D138" s="12" t="str">
        <f>IF(C138&gt;0,VLOOKUP($C138,'Master Inventory'!$C:$H,4,FALSE),0)</f>
        <v>portion cost</v>
      </c>
      <c r="E138" s="60">
        <f>IF(C138&gt;0,VLOOKUP($C138,'Master Inventory'!$C:$H,5,FALSE),0)</f>
        <v>0</v>
      </c>
      <c r="F138" s="9">
        <f t="shared" si="3"/>
        <v>0</v>
      </c>
      <c r="G138" s="111"/>
      <c r="H138" s="111"/>
      <c r="I138" s="111"/>
    </row>
    <row r="139" spans="1:9">
      <c r="A139" s="112"/>
      <c r="C139" t="s">
        <v>1</v>
      </c>
      <c r="D139" s="12" t="str">
        <f>IF(C139&gt;0,VLOOKUP($C139,'Master Inventory'!$C:$H,4,FALSE),0)</f>
        <v>portion cost</v>
      </c>
      <c r="E139" s="60">
        <f>IF(C139&gt;0,VLOOKUP($C139,'Master Inventory'!$C:$H,5,FALSE),0)</f>
        <v>0</v>
      </c>
      <c r="F139" s="9">
        <f t="shared" si="3"/>
        <v>0</v>
      </c>
      <c r="G139" s="111"/>
      <c r="H139" s="111"/>
      <c r="I139" s="111"/>
    </row>
    <row r="140" spans="1:9">
      <c r="A140" s="112"/>
      <c r="C140" t="s">
        <v>1</v>
      </c>
      <c r="D140" s="12" t="str">
        <f>IF(C140&gt;0,VLOOKUP($C140,'Master Inventory'!$C:$H,4,FALSE),0)</f>
        <v>portion cost</v>
      </c>
      <c r="E140" s="60">
        <f>IF(C140&gt;0,VLOOKUP($C140,'Master Inventory'!$C:$H,5,FALSE),0)</f>
        <v>0</v>
      </c>
      <c r="F140" s="9">
        <f t="shared" si="3"/>
        <v>0</v>
      </c>
      <c r="G140" s="111"/>
      <c r="H140" s="111"/>
      <c r="I140" s="111"/>
    </row>
    <row r="141" spans="1:9">
      <c r="A141" s="112"/>
      <c r="C141" t="s">
        <v>1</v>
      </c>
      <c r="D141" s="12" t="str">
        <f>IF(C141&gt;0,VLOOKUP($C141,'Master Inventory'!$C:$H,4,FALSE),0)</f>
        <v>portion cost</v>
      </c>
      <c r="E141" s="60">
        <f>IF(C141&gt;0,VLOOKUP($C141,'Master Inventory'!$C:$H,5,FALSE),0)</f>
        <v>0</v>
      </c>
      <c r="F141" s="9">
        <f t="shared" si="3"/>
        <v>0</v>
      </c>
      <c r="G141" s="111"/>
      <c r="H141" s="111"/>
      <c r="I141" s="111"/>
    </row>
    <row r="142" spans="1:9">
      <c r="A142" s="112"/>
      <c r="C142" t="s">
        <v>1</v>
      </c>
      <c r="D142" s="12" t="str">
        <f>IF(C142&gt;0,VLOOKUP($C142,'Master Inventory'!$C:$H,4,FALSE),0)</f>
        <v>portion cost</v>
      </c>
      <c r="E142" s="60">
        <f>IF(C142&gt;0,VLOOKUP($C142,'Master Inventory'!$C:$H,5,FALSE),0)</f>
        <v>0</v>
      </c>
      <c r="F142" s="9">
        <f t="shared" si="3"/>
        <v>0</v>
      </c>
      <c r="G142" s="111"/>
      <c r="H142" s="111"/>
      <c r="I142" s="111"/>
    </row>
    <row r="143" spans="1:9">
      <c r="A143" s="112"/>
      <c r="C143" t="s">
        <v>1</v>
      </c>
      <c r="D143" s="12" t="str">
        <f>IF(C143&gt;0,VLOOKUP($C143,'Master Inventory'!$C:$H,4,FALSE),0)</f>
        <v>portion cost</v>
      </c>
      <c r="E143" s="60">
        <f>IF(C143&gt;0,VLOOKUP($C143,'Master Inventory'!$C:$H,5,FALSE),0)</f>
        <v>0</v>
      </c>
      <c r="F143" s="9">
        <f t="shared" si="3"/>
        <v>0</v>
      </c>
      <c r="G143" s="111"/>
      <c r="H143" s="111"/>
      <c r="I143" s="111"/>
    </row>
    <row r="144" spans="1:9">
      <c r="A144" s="112"/>
      <c r="C144" t="s">
        <v>1</v>
      </c>
      <c r="D144" s="12" t="str">
        <f>IF(C144&gt;0,VLOOKUP($C144,'Master Inventory'!$C:$H,4,FALSE),0)</f>
        <v>portion cost</v>
      </c>
      <c r="E144" s="60">
        <f>IF(C144&gt;0,VLOOKUP($C144,'Master Inventory'!$C:$H,5,FALSE),0)</f>
        <v>0</v>
      </c>
      <c r="F144" s="9">
        <f t="shared" si="3"/>
        <v>0</v>
      </c>
      <c r="G144" s="111"/>
      <c r="H144" s="111"/>
      <c r="I144" s="111"/>
    </row>
    <row r="145" spans="1:9">
      <c r="A145" s="112"/>
      <c r="C145" t="s">
        <v>1</v>
      </c>
      <c r="D145" s="12" t="str">
        <f>IF(C145&gt;0,VLOOKUP($C145,'Master Inventory'!$C:$H,4,FALSE),0)</f>
        <v>portion cost</v>
      </c>
      <c r="E145" s="60">
        <f>IF(C145&gt;0,VLOOKUP($C145,'Master Inventory'!$C:$H,5,FALSE),0)</f>
        <v>0</v>
      </c>
      <c r="F145" s="9">
        <f t="shared" si="3"/>
        <v>0</v>
      </c>
      <c r="G145" s="111"/>
      <c r="H145" s="111"/>
      <c r="I145" s="111"/>
    </row>
    <row r="146" spans="1:9">
      <c r="A146" s="112"/>
      <c r="C146" t="s">
        <v>1</v>
      </c>
      <c r="D146" s="12" t="str">
        <f>IF(C146&gt;0,VLOOKUP($C146,'Master Inventory'!$C:$H,4,FALSE),0)</f>
        <v>portion cost</v>
      </c>
      <c r="E146" s="60">
        <f>IF(C146&gt;0,VLOOKUP($C146,'Master Inventory'!$C:$H,5,FALSE),0)</f>
        <v>0</v>
      </c>
      <c r="F146" s="9">
        <f t="shared" si="3"/>
        <v>0</v>
      </c>
      <c r="G146" s="111"/>
      <c r="H146" s="111"/>
      <c r="I146" s="111"/>
    </row>
    <row r="147" spans="1:9">
      <c r="A147" s="112"/>
      <c r="C147" t="s">
        <v>1</v>
      </c>
      <c r="D147" s="12" t="str">
        <f>IF(C147&gt;0,VLOOKUP($C147,'Master Inventory'!$C:$H,4,FALSE),0)</f>
        <v>portion cost</v>
      </c>
      <c r="E147" s="60">
        <f>IF(C147&gt;0,VLOOKUP($C147,'Master Inventory'!$C:$H,5,FALSE),0)</f>
        <v>0</v>
      </c>
      <c r="F147" s="9">
        <f t="shared" si="3"/>
        <v>0</v>
      </c>
      <c r="G147" s="111"/>
      <c r="H147" s="111"/>
      <c r="I147" s="111"/>
    </row>
    <row r="148" spans="1:9">
      <c r="A148" s="112"/>
      <c r="C148" t="s">
        <v>1</v>
      </c>
      <c r="D148" s="12" t="str">
        <f>IF(C148&gt;0,VLOOKUP($C148,'Master Inventory'!$C:$H,4,FALSE),0)</f>
        <v>portion cost</v>
      </c>
      <c r="E148" s="60">
        <f>IF(C148&gt;0,VLOOKUP($C148,'Master Inventory'!$C:$H,5,FALSE),0)</f>
        <v>0</v>
      </c>
      <c r="F148" s="9">
        <f t="shared" si="3"/>
        <v>0</v>
      </c>
      <c r="G148" s="111"/>
      <c r="H148" s="111"/>
      <c r="I148" s="111"/>
    </row>
    <row r="149" spans="1:9">
      <c r="A149" s="112"/>
      <c r="C149" t="s">
        <v>1</v>
      </c>
      <c r="D149" s="12" t="str">
        <f>IF(C149&gt;0,VLOOKUP($C149,'Master Inventory'!$C:$H,4,FALSE),0)</f>
        <v>portion cost</v>
      </c>
      <c r="E149" s="60">
        <f>IF(C149&gt;0,VLOOKUP($C149,'Master Inventory'!$C:$H,5,FALSE),0)</f>
        <v>0</v>
      </c>
      <c r="F149" s="9">
        <f t="shared" si="3"/>
        <v>0</v>
      </c>
      <c r="G149" s="111"/>
      <c r="H149" s="111"/>
      <c r="I149" s="111"/>
    </row>
    <row r="150" spans="1:9">
      <c r="A150" s="112"/>
      <c r="C150" t="s">
        <v>1</v>
      </c>
      <c r="D150" s="12" t="str">
        <f>IF(C150&gt;0,VLOOKUP($C150,'Master Inventory'!$C:$H,4,FALSE),0)</f>
        <v>portion cost</v>
      </c>
      <c r="E150" s="60">
        <f>IF(C150&gt;0,VLOOKUP($C150,'Master Inventory'!$C:$H,5,FALSE),0)</f>
        <v>0</v>
      </c>
      <c r="F150" s="9">
        <f t="shared" si="3"/>
        <v>0</v>
      </c>
      <c r="G150" s="111"/>
      <c r="H150" s="111"/>
      <c r="I150" s="111"/>
    </row>
    <row r="151" spans="1:9">
      <c r="A151" s="112"/>
      <c r="C151" t="s">
        <v>1</v>
      </c>
      <c r="D151" s="12" t="str">
        <f>IF(C151&gt;0,VLOOKUP($C151,'Master Inventory'!$C:$H,4,FALSE),0)</f>
        <v>portion cost</v>
      </c>
      <c r="E151" s="60">
        <f>IF(C151&gt;0,VLOOKUP($C151,'Master Inventory'!$C:$H,5,FALSE),0)</f>
        <v>0</v>
      </c>
      <c r="F151" s="9">
        <f t="shared" si="3"/>
        <v>0</v>
      </c>
      <c r="G151" s="111"/>
      <c r="H151" s="111"/>
      <c r="I151" s="111"/>
    </row>
    <row r="152" spans="1:9">
      <c r="A152" s="112"/>
      <c r="B152" s="14"/>
      <c r="C152" s="14"/>
      <c r="D152" s="14"/>
      <c r="E152" s="14"/>
      <c r="F152" s="14"/>
      <c r="G152" s="14"/>
      <c r="H152" s="14"/>
      <c r="I152" s="14"/>
    </row>
    <row r="153" spans="1:9" ht="30">
      <c r="A153" s="112">
        <v>5</v>
      </c>
      <c r="B153" s="18" t="s">
        <v>8</v>
      </c>
      <c r="C153" s="18" t="s">
        <v>9</v>
      </c>
      <c r="D153" s="19" t="s">
        <v>4</v>
      </c>
      <c r="E153" s="1" t="s">
        <v>5</v>
      </c>
      <c r="F153" s="19" t="s">
        <v>10</v>
      </c>
      <c r="G153" s="19" t="s">
        <v>11</v>
      </c>
      <c r="H153" s="19" t="s">
        <v>12</v>
      </c>
      <c r="I153" s="19" t="s">
        <v>13</v>
      </c>
    </row>
    <row r="154" spans="1:9">
      <c r="A154" s="112"/>
      <c r="B154" s="60"/>
      <c r="C154" t="s">
        <v>1</v>
      </c>
      <c r="D154" s="12" t="str">
        <f>IF(C154&gt;0,VLOOKUP($C154,'Master Inventory'!$C:$H,4,FALSE),0)</f>
        <v>portion cost</v>
      </c>
      <c r="E154" s="60">
        <v>0</v>
      </c>
      <c r="F154" s="9">
        <f>IF(D154="portion cost",0,D154*E154)</f>
        <v>0</v>
      </c>
      <c r="G154" s="9">
        <f>SUM(F154:F189)</f>
        <v>0</v>
      </c>
      <c r="H154" s="60">
        <v>0</v>
      </c>
      <c r="I154" s="9" t="e">
        <f>G154/H154</f>
        <v>#DIV/0!</v>
      </c>
    </row>
    <row r="155" spans="1:9">
      <c r="A155" s="112"/>
      <c r="C155" t="s">
        <v>1</v>
      </c>
      <c r="D155" s="12" t="str">
        <f>IF(C155&gt;0,VLOOKUP($C155,'Master Inventory'!$C:$H,4,FALSE),0)</f>
        <v>portion cost</v>
      </c>
      <c r="E155" s="60">
        <v>0</v>
      </c>
      <c r="F155" s="9">
        <f t="shared" ref="F155:F189" si="4">IF(D155="portion cost",0,D155*E155)</f>
        <v>0</v>
      </c>
      <c r="G155" s="110" t="s">
        <v>41</v>
      </c>
      <c r="H155" s="110"/>
      <c r="I155" s="110"/>
    </row>
    <row r="156" spans="1:9">
      <c r="A156" s="112"/>
      <c r="C156" t="s">
        <v>1</v>
      </c>
      <c r="D156" s="12" t="str">
        <f>IF(C156&gt;0,VLOOKUP($C156,'Master Inventory'!$C:$H,4,FALSE),0)</f>
        <v>portion cost</v>
      </c>
      <c r="E156" s="60">
        <v>0</v>
      </c>
      <c r="F156" s="9">
        <f t="shared" si="4"/>
        <v>0</v>
      </c>
      <c r="G156" s="111"/>
      <c r="H156" s="111"/>
      <c r="I156" s="111"/>
    </row>
    <row r="157" spans="1:9">
      <c r="A157" s="112"/>
      <c r="C157" t="s">
        <v>1</v>
      </c>
      <c r="D157" s="12" t="str">
        <f>IF(C157&gt;0,VLOOKUP($C157,'Master Inventory'!$C:$H,4,FALSE),0)</f>
        <v>portion cost</v>
      </c>
      <c r="E157" s="60">
        <f>IF(C157&gt;0,VLOOKUP($C157,'Master Inventory'!$C:$H,5,FALSE),0)</f>
        <v>0</v>
      </c>
      <c r="F157" s="9">
        <f t="shared" si="4"/>
        <v>0</v>
      </c>
      <c r="G157" s="111"/>
      <c r="H157" s="111"/>
      <c r="I157" s="111"/>
    </row>
    <row r="158" spans="1:9">
      <c r="A158" s="112"/>
      <c r="C158" t="s">
        <v>1</v>
      </c>
      <c r="D158" s="12" t="str">
        <f>IF(C158&gt;0,VLOOKUP($C158,'Master Inventory'!$C:$H,4,FALSE),0)</f>
        <v>portion cost</v>
      </c>
      <c r="E158" s="60">
        <f>IF(C158&gt;0,VLOOKUP($C158,'Master Inventory'!$C:$H,5,FALSE),0)</f>
        <v>0</v>
      </c>
      <c r="F158" s="9">
        <f t="shared" si="4"/>
        <v>0</v>
      </c>
      <c r="G158" s="111"/>
      <c r="H158" s="111"/>
      <c r="I158" s="111"/>
    </row>
    <row r="159" spans="1:9">
      <c r="A159" s="112"/>
      <c r="C159" t="s">
        <v>1</v>
      </c>
      <c r="D159" s="12" t="str">
        <f>IF(C159&gt;0,VLOOKUP($C159,'Master Inventory'!$C:$H,4,FALSE),0)</f>
        <v>portion cost</v>
      </c>
      <c r="E159" s="60">
        <f>IF(C159&gt;0,VLOOKUP($C159,'Master Inventory'!$C:$H,5,FALSE),0)</f>
        <v>0</v>
      </c>
      <c r="F159" s="9">
        <f t="shared" si="4"/>
        <v>0</v>
      </c>
      <c r="G159" s="111"/>
      <c r="H159" s="111"/>
      <c r="I159" s="111"/>
    </row>
    <row r="160" spans="1:9">
      <c r="A160" s="112"/>
      <c r="C160" t="s">
        <v>1</v>
      </c>
      <c r="D160" s="12" t="str">
        <f>IF(C160&gt;0,VLOOKUP($C160,'Master Inventory'!$C:$H,4,FALSE),0)</f>
        <v>portion cost</v>
      </c>
      <c r="E160" s="60">
        <f>IF(C160&gt;0,VLOOKUP($C160,'Master Inventory'!$C:$H,5,FALSE),0)</f>
        <v>0</v>
      </c>
      <c r="F160" s="9">
        <f t="shared" si="4"/>
        <v>0</v>
      </c>
      <c r="G160" s="111"/>
      <c r="H160" s="111"/>
      <c r="I160" s="111"/>
    </row>
    <row r="161" spans="1:9">
      <c r="A161" s="112"/>
      <c r="C161" t="s">
        <v>1</v>
      </c>
      <c r="D161" s="12" t="str">
        <f>IF(C161&gt;0,VLOOKUP($C161,'Master Inventory'!$C:$H,4,FALSE),0)</f>
        <v>portion cost</v>
      </c>
      <c r="E161" s="60">
        <f>IF(C161&gt;0,VLOOKUP($C161,'Master Inventory'!$C:$H,5,FALSE),0)</f>
        <v>0</v>
      </c>
      <c r="F161" s="9">
        <f t="shared" si="4"/>
        <v>0</v>
      </c>
      <c r="G161" s="111"/>
      <c r="H161" s="111"/>
      <c r="I161" s="111"/>
    </row>
    <row r="162" spans="1:9">
      <c r="A162" s="112"/>
      <c r="C162" t="s">
        <v>1</v>
      </c>
      <c r="D162" s="12" t="str">
        <f>IF(C162&gt;0,VLOOKUP($C162,'Master Inventory'!$C:$H,4,FALSE),0)</f>
        <v>portion cost</v>
      </c>
      <c r="E162" s="60">
        <f>IF(C162&gt;0,VLOOKUP($C162,'Master Inventory'!$C:$H,5,FALSE),0)</f>
        <v>0</v>
      </c>
      <c r="F162" s="9">
        <f t="shared" si="4"/>
        <v>0</v>
      </c>
      <c r="G162" s="111"/>
      <c r="H162" s="111"/>
      <c r="I162" s="111"/>
    </row>
    <row r="163" spans="1:9">
      <c r="A163" s="112"/>
      <c r="C163" t="s">
        <v>1</v>
      </c>
      <c r="D163" s="12" t="str">
        <f>IF(C163&gt;0,VLOOKUP($C163,'Master Inventory'!$C:$H,4,FALSE),0)</f>
        <v>portion cost</v>
      </c>
      <c r="E163" s="60">
        <f>IF(C163&gt;0,VLOOKUP($C163,'Master Inventory'!$C:$H,5,FALSE),0)</f>
        <v>0</v>
      </c>
      <c r="F163" s="9">
        <f t="shared" si="4"/>
        <v>0</v>
      </c>
      <c r="G163" s="111"/>
      <c r="H163" s="111"/>
      <c r="I163" s="111"/>
    </row>
    <row r="164" spans="1:9">
      <c r="A164" s="112"/>
      <c r="C164" t="s">
        <v>1</v>
      </c>
      <c r="D164" s="12" t="str">
        <f>IF(C164&gt;0,VLOOKUP($C164,'Master Inventory'!$C:$H,4,FALSE),0)</f>
        <v>portion cost</v>
      </c>
      <c r="E164" s="60">
        <f>IF(C164&gt;0,VLOOKUP($C164,'Master Inventory'!$C:$H,5,FALSE),0)</f>
        <v>0</v>
      </c>
      <c r="F164" s="9">
        <f t="shared" si="4"/>
        <v>0</v>
      </c>
      <c r="G164" s="111"/>
      <c r="H164" s="111"/>
      <c r="I164" s="111"/>
    </row>
    <row r="165" spans="1:9">
      <c r="A165" s="112"/>
      <c r="C165" t="s">
        <v>1</v>
      </c>
      <c r="D165" s="12" t="str">
        <f>IF(C165&gt;0,VLOOKUP($C165,'Master Inventory'!$C:$H,4,FALSE),0)</f>
        <v>portion cost</v>
      </c>
      <c r="E165" s="60">
        <f>IF(C165&gt;0,VLOOKUP($C165,'Master Inventory'!$C:$H,5,FALSE),0)</f>
        <v>0</v>
      </c>
      <c r="F165" s="9">
        <f t="shared" si="4"/>
        <v>0</v>
      </c>
      <c r="G165" s="111"/>
      <c r="H165" s="111"/>
      <c r="I165" s="111"/>
    </row>
    <row r="166" spans="1:9">
      <c r="A166" s="112"/>
      <c r="C166" t="s">
        <v>1</v>
      </c>
      <c r="D166" s="12" t="str">
        <f>IF(C166&gt;0,VLOOKUP($C166,'Master Inventory'!$C:$H,4,FALSE),0)</f>
        <v>portion cost</v>
      </c>
      <c r="E166" s="60">
        <f>IF(C166&gt;0,VLOOKUP($C166,'Master Inventory'!$C:$H,5,FALSE),0)</f>
        <v>0</v>
      </c>
      <c r="F166" s="9">
        <f t="shared" si="4"/>
        <v>0</v>
      </c>
      <c r="G166" s="111"/>
      <c r="H166" s="111"/>
      <c r="I166" s="111"/>
    </row>
    <row r="167" spans="1:9">
      <c r="A167" s="112"/>
      <c r="C167" t="s">
        <v>1</v>
      </c>
      <c r="D167" s="12" t="str">
        <f>IF(C167&gt;0,VLOOKUP($C167,'Master Inventory'!$C:$H,4,FALSE),0)</f>
        <v>portion cost</v>
      </c>
      <c r="E167" s="60">
        <f>IF(C167&gt;0,VLOOKUP($C167,'Master Inventory'!$C:$H,5,FALSE),0)</f>
        <v>0</v>
      </c>
      <c r="F167" s="9">
        <f t="shared" si="4"/>
        <v>0</v>
      </c>
      <c r="G167" s="111"/>
      <c r="H167" s="111"/>
      <c r="I167" s="111"/>
    </row>
    <row r="168" spans="1:9">
      <c r="A168" s="112"/>
      <c r="C168" t="s">
        <v>1</v>
      </c>
      <c r="D168" s="12" t="str">
        <f>IF(C168&gt;0,VLOOKUP($C168,'Master Inventory'!$C:$H,4,FALSE),0)</f>
        <v>portion cost</v>
      </c>
      <c r="E168" s="60">
        <f>IF(C168&gt;0,VLOOKUP($C168,'Master Inventory'!$C:$H,5,FALSE),0)</f>
        <v>0</v>
      </c>
      <c r="F168" s="9">
        <f t="shared" si="4"/>
        <v>0</v>
      </c>
      <c r="G168" s="111"/>
      <c r="H168" s="111"/>
      <c r="I168" s="111"/>
    </row>
    <row r="169" spans="1:9">
      <c r="A169" s="112"/>
      <c r="C169" t="s">
        <v>1</v>
      </c>
      <c r="D169" s="12" t="str">
        <f>IF(C169&gt;0,VLOOKUP($C169,'Master Inventory'!$C:$H,4,FALSE),0)</f>
        <v>portion cost</v>
      </c>
      <c r="E169" s="60">
        <f>IF(C169&gt;0,VLOOKUP($C169,'Master Inventory'!$C:$H,5,FALSE),0)</f>
        <v>0</v>
      </c>
      <c r="F169" s="9">
        <f t="shared" si="4"/>
        <v>0</v>
      </c>
      <c r="G169" s="111"/>
      <c r="H169" s="111"/>
      <c r="I169" s="111"/>
    </row>
    <row r="170" spans="1:9">
      <c r="A170" s="112"/>
      <c r="C170" t="s">
        <v>1</v>
      </c>
      <c r="D170" s="12" t="str">
        <f>IF(C170&gt;0,VLOOKUP($C170,'Master Inventory'!$C:$H,4,FALSE),0)</f>
        <v>portion cost</v>
      </c>
      <c r="E170" s="60">
        <f>IF(C170&gt;0,VLOOKUP($C170,'Master Inventory'!$C:$H,5,FALSE),0)</f>
        <v>0</v>
      </c>
      <c r="F170" s="9">
        <f t="shared" si="4"/>
        <v>0</v>
      </c>
      <c r="G170" s="111"/>
      <c r="H170" s="111"/>
      <c r="I170" s="111"/>
    </row>
    <row r="171" spans="1:9">
      <c r="A171" s="112"/>
      <c r="C171" t="s">
        <v>1</v>
      </c>
      <c r="D171" s="12" t="str">
        <f>IF(C171&gt;0,VLOOKUP($C171,'Master Inventory'!$C:$H,4,FALSE),0)</f>
        <v>portion cost</v>
      </c>
      <c r="E171" s="60">
        <f>IF(C171&gt;0,VLOOKUP($C171,'Master Inventory'!$C:$H,5,FALSE),0)</f>
        <v>0</v>
      </c>
      <c r="F171" s="9">
        <f t="shared" si="4"/>
        <v>0</v>
      </c>
      <c r="G171" s="111"/>
      <c r="H171" s="111"/>
      <c r="I171" s="111"/>
    </row>
    <row r="172" spans="1:9">
      <c r="A172" s="112"/>
      <c r="C172" t="s">
        <v>1</v>
      </c>
      <c r="D172" s="12" t="str">
        <f>IF(C172&gt;0,VLOOKUP($C172,'Master Inventory'!$C:$H,4,FALSE),0)</f>
        <v>portion cost</v>
      </c>
      <c r="E172" s="60">
        <f>IF(C172&gt;0,VLOOKUP($C172,'Master Inventory'!$C:$H,5,FALSE),0)</f>
        <v>0</v>
      </c>
      <c r="F172" s="9">
        <f t="shared" si="4"/>
        <v>0</v>
      </c>
      <c r="G172" s="111"/>
      <c r="H172" s="111"/>
      <c r="I172" s="111"/>
    </row>
    <row r="173" spans="1:9">
      <c r="A173" s="112"/>
      <c r="C173" t="s">
        <v>1</v>
      </c>
      <c r="D173" s="12" t="str">
        <f>IF(C173&gt;0,VLOOKUP($C173,'Master Inventory'!$C:$H,4,FALSE),0)</f>
        <v>portion cost</v>
      </c>
      <c r="E173" s="60">
        <f>IF(C173&gt;0,VLOOKUP($C173,'Master Inventory'!$C:$H,5,FALSE),0)</f>
        <v>0</v>
      </c>
      <c r="F173" s="9">
        <f t="shared" si="4"/>
        <v>0</v>
      </c>
      <c r="G173" s="111"/>
      <c r="H173" s="111"/>
      <c r="I173" s="111"/>
    </row>
    <row r="174" spans="1:9">
      <c r="A174" s="112"/>
      <c r="C174" t="s">
        <v>1</v>
      </c>
      <c r="D174" s="12" t="str">
        <f>IF(C174&gt;0,VLOOKUP($C174,'Master Inventory'!$C:$H,4,FALSE),0)</f>
        <v>portion cost</v>
      </c>
      <c r="E174" s="60">
        <f>IF(C174&gt;0,VLOOKUP($C174,'Master Inventory'!$C:$H,5,FALSE),0)</f>
        <v>0</v>
      </c>
      <c r="F174" s="9">
        <f t="shared" si="4"/>
        <v>0</v>
      </c>
      <c r="G174" s="111"/>
      <c r="H174" s="111"/>
      <c r="I174" s="111"/>
    </row>
    <row r="175" spans="1:9">
      <c r="A175" s="112"/>
      <c r="C175" t="s">
        <v>1</v>
      </c>
      <c r="D175" s="12" t="str">
        <f>IF(C175&gt;0,VLOOKUP($C175,'Master Inventory'!$C:$H,4,FALSE),0)</f>
        <v>portion cost</v>
      </c>
      <c r="E175" s="60">
        <f>IF(C175&gt;0,VLOOKUP($C175,'Master Inventory'!$C:$H,5,FALSE),0)</f>
        <v>0</v>
      </c>
      <c r="F175" s="9">
        <f t="shared" si="4"/>
        <v>0</v>
      </c>
      <c r="G175" s="111"/>
      <c r="H175" s="111"/>
      <c r="I175" s="111"/>
    </row>
    <row r="176" spans="1:9">
      <c r="A176" s="112"/>
      <c r="C176" t="s">
        <v>1</v>
      </c>
      <c r="D176" s="12" t="str">
        <f>IF(C176&gt;0,VLOOKUP($C176,'Master Inventory'!$C:$H,4,FALSE),0)</f>
        <v>portion cost</v>
      </c>
      <c r="E176" s="60">
        <f>IF(C176&gt;0,VLOOKUP($C176,'Master Inventory'!$C:$H,5,FALSE),0)</f>
        <v>0</v>
      </c>
      <c r="F176" s="9">
        <f t="shared" si="4"/>
        <v>0</v>
      </c>
      <c r="G176" s="111"/>
      <c r="H176" s="111"/>
      <c r="I176" s="111"/>
    </row>
    <row r="177" spans="1:9">
      <c r="A177" s="112"/>
      <c r="C177" t="s">
        <v>1</v>
      </c>
      <c r="D177" s="12" t="str">
        <f>IF(C177&gt;0,VLOOKUP($C177,'Master Inventory'!$C:$H,4,FALSE),0)</f>
        <v>portion cost</v>
      </c>
      <c r="E177" s="60">
        <f>IF(C177&gt;0,VLOOKUP($C177,'Master Inventory'!$C:$H,5,FALSE),0)</f>
        <v>0</v>
      </c>
      <c r="F177" s="9">
        <f t="shared" si="4"/>
        <v>0</v>
      </c>
      <c r="G177" s="111"/>
      <c r="H177" s="111"/>
      <c r="I177" s="111"/>
    </row>
    <row r="178" spans="1:9">
      <c r="A178" s="112"/>
      <c r="C178" t="s">
        <v>1</v>
      </c>
      <c r="D178" s="12" t="str">
        <f>IF(C178&gt;0,VLOOKUP($C178,'Master Inventory'!$C:$H,4,FALSE),0)</f>
        <v>portion cost</v>
      </c>
      <c r="E178" s="60">
        <f>IF(C178&gt;0,VLOOKUP($C178,'Master Inventory'!$C:$H,5,FALSE),0)</f>
        <v>0</v>
      </c>
      <c r="F178" s="9">
        <f t="shared" si="4"/>
        <v>0</v>
      </c>
      <c r="G178" s="111"/>
      <c r="H178" s="111"/>
      <c r="I178" s="111"/>
    </row>
    <row r="179" spans="1:9">
      <c r="A179" s="112"/>
      <c r="C179" t="s">
        <v>1</v>
      </c>
      <c r="D179" s="12" t="str">
        <f>IF(C179&gt;0,VLOOKUP($C179,'Master Inventory'!$C:$H,4,FALSE),0)</f>
        <v>portion cost</v>
      </c>
      <c r="E179" s="60">
        <f>IF(C179&gt;0,VLOOKUP($C179,'Master Inventory'!$C:$H,5,FALSE),0)</f>
        <v>0</v>
      </c>
      <c r="F179" s="9">
        <f t="shared" si="4"/>
        <v>0</v>
      </c>
      <c r="G179" s="111"/>
      <c r="H179" s="111"/>
      <c r="I179" s="111"/>
    </row>
    <row r="180" spans="1:9">
      <c r="A180" s="112"/>
      <c r="C180" t="s">
        <v>1</v>
      </c>
      <c r="D180" s="12" t="str">
        <f>IF(C180&gt;0,VLOOKUP($C180,'Master Inventory'!$C:$H,4,FALSE),0)</f>
        <v>portion cost</v>
      </c>
      <c r="E180" s="60">
        <f>IF(C180&gt;0,VLOOKUP($C180,'Master Inventory'!$C:$H,5,FALSE),0)</f>
        <v>0</v>
      </c>
      <c r="F180" s="9">
        <f t="shared" si="4"/>
        <v>0</v>
      </c>
      <c r="G180" s="111"/>
      <c r="H180" s="111"/>
      <c r="I180" s="111"/>
    </row>
    <row r="181" spans="1:9">
      <c r="A181" s="112"/>
      <c r="C181" t="s">
        <v>1</v>
      </c>
      <c r="D181" s="12" t="str">
        <f>IF(C181&gt;0,VLOOKUP($C181,'Master Inventory'!$C:$H,4,FALSE),0)</f>
        <v>portion cost</v>
      </c>
      <c r="E181" s="60">
        <f>IF(C181&gt;0,VLOOKUP($C181,'Master Inventory'!$C:$H,5,FALSE),0)</f>
        <v>0</v>
      </c>
      <c r="F181" s="9">
        <f t="shared" si="4"/>
        <v>0</v>
      </c>
      <c r="G181" s="111"/>
      <c r="H181" s="111"/>
      <c r="I181" s="111"/>
    </row>
    <row r="182" spans="1:9">
      <c r="A182" s="112"/>
      <c r="C182" t="s">
        <v>1</v>
      </c>
      <c r="D182" s="12" t="str">
        <f>IF(C182&gt;0,VLOOKUP($C182,'Master Inventory'!$C:$H,4,FALSE),0)</f>
        <v>portion cost</v>
      </c>
      <c r="E182" s="60">
        <f>IF(C182&gt;0,VLOOKUP($C182,'Master Inventory'!$C:$H,5,FALSE),0)</f>
        <v>0</v>
      </c>
      <c r="F182" s="9">
        <f t="shared" si="4"/>
        <v>0</v>
      </c>
      <c r="G182" s="111"/>
      <c r="H182" s="111"/>
      <c r="I182" s="111"/>
    </row>
    <row r="183" spans="1:9">
      <c r="A183" s="112"/>
      <c r="C183" t="s">
        <v>1</v>
      </c>
      <c r="D183" s="12" t="str">
        <f>IF(C183&gt;0,VLOOKUP($C183,'Master Inventory'!$C:$H,4,FALSE),0)</f>
        <v>portion cost</v>
      </c>
      <c r="E183" s="60">
        <f>IF(C183&gt;0,VLOOKUP($C183,'Master Inventory'!$C:$H,5,FALSE),0)</f>
        <v>0</v>
      </c>
      <c r="F183" s="9">
        <f t="shared" si="4"/>
        <v>0</v>
      </c>
      <c r="G183" s="111"/>
      <c r="H183" s="111"/>
      <c r="I183" s="111"/>
    </row>
    <row r="184" spans="1:9">
      <c r="A184" s="112"/>
      <c r="C184" t="s">
        <v>1</v>
      </c>
      <c r="D184" s="12" t="str">
        <f>IF(C184&gt;0,VLOOKUP($C184,'Master Inventory'!$C:$H,4,FALSE),0)</f>
        <v>portion cost</v>
      </c>
      <c r="E184" s="60">
        <f>IF(C184&gt;0,VLOOKUP($C184,'Master Inventory'!$C:$H,5,FALSE),0)</f>
        <v>0</v>
      </c>
      <c r="F184" s="9">
        <f t="shared" si="4"/>
        <v>0</v>
      </c>
      <c r="G184" s="111"/>
      <c r="H184" s="111"/>
      <c r="I184" s="111"/>
    </row>
    <row r="185" spans="1:9">
      <c r="A185" s="112"/>
      <c r="C185" t="s">
        <v>1</v>
      </c>
      <c r="D185" s="12" t="str">
        <f>IF(C185&gt;0,VLOOKUP($C185,'Master Inventory'!$C:$H,4,FALSE),0)</f>
        <v>portion cost</v>
      </c>
      <c r="E185" s="60">
        <f>IF(C185&gt;0,VLOOKUP($C185,'Master Inventory'!$C:$H,5,FALSE),0)</f>
        <v>0</v>
      </c>
      <c r="F185" s="9">
        <f t="shared" si="4"/>
        <v>0</v>
      </c>
      <c r="G185" s="111"/>
      <c r="H185" s="111"/>
      <c r="I185" s="111"/>
    </row>
    <row r="186" spans="1:9">
      <c r="A186" s="112"/>
      <c r="C186" t="s">
        <v>1</v>
      </c>
      <c r="D186" s="12" t="str">
        <f>IF(C186&gt;0,VLOOKUP($C186,'Master Inventory'!$C:$H,4,FALSE),0)</f>
        <v>portion cost</v>
      </c>
      <c r="E186" s="60">
        <f>IF(C186&gt;0,VLOOKUP($C186,'Master Inventory'!$C:$H,5,FALSE),0)</f>
        <v>0</v>
      </c>
      <c r="F186" s="9">
        <f t="shared" si="4"/>
        <v>0</v>
      </c>
      <c r="G186" s="111"/>
      <c r="H186" s="111"/>
      <c r="I186" s="111"/>
    </row>
    <row r="187" spans="1:9">
      <c r="A187" s="112"/>
      <c r="C187" t="s">
        <v>1</v>
      </c>
      <c r="D187" s="12" t="str">
        <f>IF(C187&gt;0,VLOOKUP($C187,'Master Inventory'!$C:$H,4,FALSE),0)</f>
        <v>portion cost</v>
      </c>
      <c r="E187" s="60">
        <f>IF(C187&gt;0,VLOOKUP($C187,'Master Inventory'!$C:$H,5,FALSE),0)</f>
        <v>0</v>
      </c>
      <c r="F187" s="9">
        <f t="shared" si="4"/>
        <v>0</v>
      </c>
      <c r="G187" s="111"/>
      <c r="H187" s="111"/>
      <c r="I187" s="111"/>
    </row>
    <row r="188" spans="1:9">
      <c r="A188" s="112"/>
      <c r="C188" t="s">
        <v>1</v>
      </c>
      <c r="D188" s="12" t="str">
        <f>IF(C188&gt;0,VLOOKUP($C188,'Master Inventory'!$C:$H,4,FALSE),0)</f>
        <v>portion cost</v>
      </c>
      <c r="E188" s="60">
        <f>IF(C188&gt;0,VLOOKUP($C188,'Master Inventory'!$C:$H,5,FALSE),0)</f>
        <v>0</v>
      </c>
      <c r="F188" s="9">
        <f t="shared" si="4"/>
        <v>0</v>
      </c>
      <c r="G188" s="111"/>
      <c r="H188" s="111"/>
      <c r="I188" s="111"/>
    </row>
    <row r="189" spans="1:9">
      <c r="A189" s="112"/>
      <c r="C189" t="s">
        <v>1</v>
      </c>
      <c r="D189" s="12" t="str">
        <f>IF(C189&gt;0,VLOOKUP($C189,'Master Inventory'!$C:$H,4,FALSE),0)</f>
        <v>portion cost</v>
      </c>
      <c r="E189" s="60">
        <f>IF(C189&gt;0,VLOOKUP($C189,'Master Inventory'!$C:$H,5,FALSE),0)</f>
        <v>0</v>
      </c>
      <c r="F189" s="9">
        <f t="shared" si="4"/>
        <v>0</v>
      </c>
      <c r="G189" s="111"/>
      <c r="H189" s="111"/>
      <c r="I189" s="111"/>
    </row>
    <row r="190" spans="1:9">
      <c r="A190" s="112"/>
      <c r="B190" s="14"/>
      <c r="C190" s="14"/>
      <c r="D190" s="14"/>
      <c r="E190" s="14"/>
      <c r="F190" s="14"/>
      <c r="G190" s="14"/>
      <c r="H190" s="14"/>
      <c r="I190" s="14"/>
    </row>
    <row r="191" spans="1:9" ht="30">
      <c r="A191" s="112">
        <v>6</v>
      </c>
      <c r="B191" s="18" t="s">
        <v>8</v>
      </c>
      <c r="C191" s="18" t="s">
        <v>9</v>
      </c>
      <c r="D191" s="19" t="s">
        <v>4</v>
      </c>
      <c r="E191" s="1" t="s">
        <v>5</v>
      </c>
      <c r="F191" s="19" t="s">
        <v>10</v>
      </c>
      <c r="G191" s="19" t="s">
        <v>11</v>
      </c>
      <c r="H191" s="19" t="s">
        <v>12</v>
      </c>
      <c r="I191" s="19" t="s">
        <v>13</v>
      </c>
    </row>
    <row r="192" spans="1:9">
      <c r="A192" s="112"/>
      <c r="B192" s="60"/>
      <c r="C192" t="s">
        <v>1</v>
      </c>
      <c r="D192" s="12" t="str">
        <f>IF(C192&gt;0,VLOOKUP($C192,'Master Inventory'!$C:$H,4,FALSE),0)</f>
        <v>portion cost</v>
      </c>
      <c r="E192" s="60">
        <v>0</v>
      </c>
      <c r="F192" s="9">
        <f>IF(D192="portion cost",0,D192*E192)</f>
        <v>0</v>
      </c>
      <c r="G192" s="9">
        <f>SUM(F192:F227)</f>
        <v>0</v>
      </c>
      <c r="H192" s="60">
        <v>0</v>
      </c>
      <c r="I192" s="9" t="e">
        <f>G192/H192</f>
        <v>#DIV/0!</v>
      </c>
    </row>
    <row r="193" spans="1:9">
      <c r="A193" s="112"/>
      <c r="C193" t="s">
        <v>1</v>
      </c>
      <c r="D193" s="12" t="str">
        <f>IF(C193&gt;0,VLOOKUP($C193,'Master Inventory'!$C:$H,4,FALSE),0)</f>
        <v>portion cost</v>
      </c>
      <c r="E193" s="60">
        <v>0</v>
      </c>
      <c r="F193" s="9">
        <f t="shared" ref="F193:F227" si="5">IF(D193="portion cost",0,D193*E193)</f>
        <v>0</v>
      </c>
      <c r="G193" s="110" t="s">
        <v>41</v>
      </c>
      <c r="H193" s="110"/>
      <c r="I193" s="110"/>
    </row>
    <row r="194" spans="1:9">
      <c r="A194" s="112"/>
      <c r="C194" t="s">
        <v>1</v>
      </c>
      <c r="D194" s="12" t="str">
        <f>IF(C194&gt;0,VLOOKUP($C194,'Master Inventory'!$C:$H,4,FALSE),0)</f>
        <v>portion cost</v>
      </c>
      <c r="E194" s="60">
        <v>0</v>
      </c>
      <c r="F194" s="9">
        <f t="shared" si="5"/>
        <v>0</v>
      </c>
      <c r="G194" s="111"/>
      <c r="H194" s="111"/>
      <c r="I194" s="111"/>
    </row>
    <row r="195" spans="1:9">
      <c r="A195" s="112"/>
      <c r="C195" t="s">
        <v>1</v>
      </c>
      <c r="D195" s="12" t="str">
        <f>IF(C195&gt;0,VLOOKUP($C195,'Master Inventory'!$C:$H,4,FALSE),0)</f>
        <v>portion cost</v>
      </c>
      <c r="E195" s="60">
        <f>IF(C195&gt;0,VLOOKUP($C195,'Master Inventory'!$C:$H,5,FALSE),0)</f>
        <v>0</v>
      </c>
      <c r="F195" s="9">
        <f t="shared" si="5"/>
        <v>0</v>
      </c>
      <c r="G195" s="111"/>
      <c r="H195" s="111"/>
      <c r="I195" s="111"/>
    </row>
    <row r="196" spans="1:9">
      <c r="A196" s="112"/>
      <c r="C196" t="s">
        <v>1</v>
      </c>
      <c r="D196" s="12" t="str">
        <f>IF(C196&gt;0,VLOOKUP($C196,'Master Inventory'!$C:$H,4,FALSE),0)</f>
        <v>portion cost</v>
      </c>
      <c r="E196" s="60">
        <f>IF(C196&gt;0,VLOOKUP($C196,'Master Inventory'!$C:$H,5,FALSE),0)</f>
        <v>0</v>
      </c>
      <c r="F196" s="9">
        <f t="shared" si="5"/>
        <v>0</v>
      </c>
      <c r="G196" s="111"/>
      <c r="H196" s="111"/>
      <c r="I196" s="111"/>
    </row>
    <row r="197" spans="1:9">
      <c r="A197" s="112"/>
      <c r="C197" t="s">
        <v>1</v>
      </c>
      <c r="D197" s="12" t="str">
        <f>IF(C197&gt;0,VLOOKUP($C197,'Master Inventory'!$C:$H,4,FALSE),0)</f>
        <v>portion cost</v>
      </c>
      <c r="E197" s="60">
        <f>IF(C197&gt;0,VLOOKUP($C197,'Master Inventory'!$C:$H,5,FALSE),0)</f>
        <v>0</v>
      </c>
      <c r="F197" s="9">
        <f t="shared" si="5"/>
        <v>0</v>
      </c>
      <c r="G197" s="111"/>
      <c r="H197" s="111"/>
      <c r="I197" s="111"/>
    </row>
    <row r="198" spans="1:9">
      <c r="A198" s="112"/>
      <c r="C198" t="s">
        <v>1</v>
      </c>
      <c r="D198" s="12" t="str">
        <f>IF(C198&gt;0,VLOOKUP($C198,'Master Inventory'!$C:$H,4,FALSE),0)</f>
        <v>portion cost</v>
      </c>
      <c r="E198" s="60">
        <f>IF(C198&gt;0,VLOOKUP($C198,'Master Inventory'!$C:$H,5,FALSE),0)</f>
        <v>0</v>
      </c>
      <c r="F198" s="9">
        <f t="shared" si="5"/>
        <v>0</v>
      </c>
      <c r="G198" s="111"/>
      <c r="H198" s="111"/>
      <c r="I198" s="111"/>
    </row>
    <row r="199" spans="1:9">
      <c r="A199" s="112"/>
      <c r="C199" t="s">
        <v>1</v>
      </c>
      <c r="D199" s="12" t="str">
        <f>IF(C199&gt;0,VLOOKUP($C199,'Master Inventory'!$C:$H,4,FALSE),0)</f>
        <v>portion cost</v>
      </c>
      <c r="E199" s="60">
        <f>IF(C199&gt;0,VLOOKUP($C199,'Master Inventory'!$C:$H,5,FALSE),0)</f>
        <v>0</v>
      </c>
      <c r="F199" s="9">
        <f t="shared" si="5"/>
        <v>0</v>
      </c>
      <c r="G199" s="111"/>
      <c r="H199" s="111"/>
      <c r="I199" s="111"/>
    </row>
    <row r="200" spans="1:9">
      <c r="A200" s="112"/>
      <c r="C200" t="s">
        <v>1</v>
      </c>
      <c r="D200" s="12" t="str">
        <f>IF(C200&gt;0,VLOOKUP($C200,'Master Inventory'!$C:$H,4,FALSE),0)</f>
        <v>portion cost</v>
      </c>
      <c r="E200" s="60">
        <f>IF(C200&gt;0,VLOOKUP($C200,'Master Inventory'!$C:$H,5,FALSE),0)</f>
        <v>0</v>
      </c>
      <c r="F200" s="9">
        <f t="shared" si="5"/>
        <v>0</v>
      </c>
      <c r="G200" s="111"/>
      <c r="H200" s="111"/>
      <c r="I200" s="111"/>
    </row>
    <row r="201" spans="1:9">
      <c r="A201" s="112"/>
      <c r="C201" t="s">
        <v>1</v>
      </c>
      <c r="D201" s="12" t="str">
        <f>IF(C201&gt;0,VLOOKUP($C201,'Master Inventory'!$C:$H,4,FALSE),0)</f>
        <v>portion cost</v>
      </c>
      <c r="E201" s="60">
        <f>IF(C201&gt;0,VLOOKUP($C201,'Master Inventory'!$C:$H,5,FALSE),0)</f>
        <v>0</v>
      </c>
      <c r="F201" s="9">
        <f t="shared" si="5"/>
        <v>0</v>
      </c>
      <c r="G201" s="111"/>
      <c r="H201" s="111"/>
      <c r="I201" s="111"/>
    </row>
    <row r="202" spans="1:9">
      <c r="A202" s="112"/>
      <c r="C202" t="s">
        <v>1</v>
      </c>
      <c r="D202" s="12" t="str">
        <f>IF(C202&gt;0,VLOOKUP($C202,'Master Inventory'!$C:$H,4,FALSE),0)</f>
        <v>portion cost</v>
      </c>
      <c r="E202" s="60">
        <f>IF(C202&gt;0,VLOOKUP($C202,'Master Inventory'!$C:$H,5,FALSE),0)</f>
        <v>0</v>
      </c>
      <c r="F202" s="9">
        <f t="shared" si="5"/>
        <v>0</v>
      </c>
      <c r="G202" s="111"/>
      <c r="H202" s="111"/>
      <c r="I202" s="111"/>
    </row>
    <row r="203" spans="1:9">
      <c r="A203" s="112"/>
      <c r="C203" t="s">
        <v>1</v>
      </c>
      <c r="D203" s="12" t="str">
        <f>IF(C203&gt;0,VLOOKUP($C203,'Master Inventory'!$C:$H,4,FALSE),0)</f>
        <v>portion cost</v>
      </c>
      <c r="E203" s="60">
        <f>IF(C203&gt;0,VLOOKUP($C203,'Master Inventory'!$C:$H,5,FALSE),0)</f>
        <v>0</v>
      </c>
      <c r="F203" s="9">
        <f t="shared" si="5"/>
        <v>0</v>
      </c>
      <c r="G203" s="111"/>
      <c r="H203" s="111"/>
      <c r="I203" s="111"/>
    </row>
    <row r="204" spans="1:9">
      <c r="A204" s="112"/>
      <c r="C204" t="s">
        <v>1</v>
      </c>
      <c r="D204" s="12" t="str">
        <f>IF(C204&gt;0,VLOOKUP($C204,'Master Inventory'!$C:$H,4,FALSE),0)</f>
        <v>portion cost</v>
      </c>
      <c r="E204" s="60">
        <f>IF(C204&gt;0,VLOOKUP($C204,'Master Inventory'!$C:$H,5,FALSE),0)</f>
        <v>0</v>
      </c>
      <c r="F204" s="9">
        <f t="shared" si="5"/>
        <v>0</v>
      </c>
      <c r="G204" s="111"/>
      <c r="H204" s="111"/>
      <c r="I204" s="111"/>
    </row>
    <row r="205" spans="1:9">
      <c r="A205" s="112"/>
      <c r="C205" t="s">
        <v>1</v>
      </c>
      <c r="D205" s="12" t="str">
        <f>IF(C205&gt;0,VLOOKUP($C205,'Master Inventory'!$C:$H,4,FALSE),0)</f>
        <v>portion cost</v>
      </c>
      <c r="E205" s="60">
        <f>IF(C205&gt;0,VLOOKUP($C205,'Master Inventory'!$C:$H,5,FALSE),0)</f>
        <v>0</v>
      </c>
      <c r="F205" s="9">
        <f t="shared" si="5"/>
        <v>0</v>
      </c>
      <c r="G205" s="111"/>
      <c r="H205" s="111"/>
      <c r="I205" s="111"/>
    </row>
    <row r="206" spans="1:9">
      <c r="A206" s="112"/>
      <c r="C206" t="s">
        <v>1</v>
      </c>
      <c r="D206" s="12" t="str">
        <f>IF(C206&gt;0,VLOOKUP($C206,'Master Inventory'!$C:$H,4,FALSE),0)</f>
        <v>portion cost</v>
      </c>
      <c r="E206" s="60">
        <f>IF(C206&gt;0,VLOOKUP($C206,'Master Inventory'!$C:$H,5,FALSE),0)</f>
        <v>0</v>
      </c>
      <c r="F206" s="9">
        <f t="shared" si="5"/>
        <v>0</v>
      </c>
      <c r="G206" s="111"/>
      <c r="H206" s="111"/>
      <c r="I206" s="111"/>
    </row>
    <row r="207" spans="1:9">
      <c r="A207" s="112"/>
      <c r="C207" t="s">
        <v>1</v>
      </c>
      <c r="D207" s="12" t="str">
        <f>IF(C207&gt;0,VLOOKUP($C207,'Master Inventory'!$C:$H,4,FALSE),0)</f>
        <v>portion cost</v>
      </c>
      <c r="E207" s="60">
        <f>IF(C207&gt;0,VLOOKUP($C207,'Master Inventory'!$C:$H,5,FALSE),0)</f>
        <v>0</v>
      </c>
      <c r="F207" s="9">
        <f t="shared" si="5"/>
        <v>0</v>
      </c>
      <c r="G207" s="111"/>
      <c r="H207" s="111"/>
      <c r="I207" s="111"/>
    </row>
    <row r="208" spans="1:9">
      <c r="A208" s="112"/>
      <c r="C208" t="s">
        <v>1</v>
      </c>
      <c r="D208" s="12" t="str">
        <f>IF(C208&gt;0,VLOOKUP($C208,'Master Inventory'!$C:$H,4,FALSE),0)</f>
        <v>portion cost</v>
      </c>
      <c r="E208" s="60">
        <f>IF(C208&gt;0,VLOOKUP($C208,'Master Inventory'!$C:$H,5,FALSE),0)</f>
        <v>0</v>
      </c>
      <c r="F208" s="9">
        <f t="shared" si="5"/>
        <v>0</v>
      </c>
      <c r="G208" s="111"/>
      <c r="H208" s="111"/>
      <c r="I208" s="111"/>
    </row>
    <row r="209" spans="1:9">
      <c r="A209" s="112"/>
      <c r="C209" t="s">
        <v>1</v>
      </c>
      <c r="D209" s="12" t="str">
        <f>IF(C209&gt;0,VLOOKUP($C209,'Master Inventory'!$C:$H,4,FALSE),0)</f>
        <v>portion cost</v>
      </c>
      <c r="E209" s="60">
        <f>IF(C209&gt;0,VLOOKUP($C209,'Master Inventory'!$C:$H,5,FALSE),0)</f>
        <v>0</v>
      </c>
      <c r="F209" s="9">
        <f t="shared" si="5"/>
        <v>0</v>
      </c>
      <c r="G209" s="111"/>
      <c r="H209" s="111"/>
      <c r="I209" s="111"/>
    </row>
    <row r="210" spans="1:9">
      <c r="A210" s="112"/>
      <c r="C210" t="s">
        <v>1</v>
      </c>
      <c r="D210" s="12" t="str">
        <f>IF(C210&gt;0,VLOOKUP($C210,'Master Inventory'!$C:$H,4,FALSE),0)</f>
        <v>portion cost</v>
      </c>
      <c r="E210" s="60">
        <f>IF(C210&gt;0,VLOOKUP($C210,'Master Inventory'!$C:$H,5,FALSE),0)</f>
        <v>0</v>
      </c>
      <c r="F210" s="9">
        <f t="shared" si="5"/>
        <v>0</v>
      </c>
      <c r="G210" s="111"/>
      <c r="H210" s="111"/>
      <c r="I210" s="111"/>
    </row>
    <row r="211" spans="1:9">
      <c r="A211" s="112"/>
      <c r="C211" t="s">
        <v>1</v>
      </c>
      <c r="D211" s="12" t="str">
        <f>IF(C211&gt;0,VLOOKUP($C211,'Master Inventory'!$C:$H,4,FALSE),0)</f>
        <v>portion cost</v>
      </c>
      <c r="E211" s="60">
        <f>IF(C211&gt;0,VLOOKUP($C211,'Master Inventory'!$C:$H,5,FALSE),0)</f>
        <v>0</v>
      </c>
      <c r="F211" s="9">
        <f t="shared" si="5"/>
        <v>0</v>
      </c>
      <c r="G211" s="111"/>
      <c r="H211" s="111"/>
      <c r="I211" s="111"/>
    </row>
    <row r="212" spans="1:9">
      <c r="A212" s="112"/>
      <c r="C212" t="s">
        <v>1</v>
      </c>
      <c r="D212" s="12" t="str">
        <f>IF(C212&gt;0,VLOOKUP($C212,'Master Inventory'!$C:$H,4,FALSE),0)</f>
        <v>portion cost</v>
      </c>
      <c r="E212" s="60">
        <f>IF(C212&gt;0,VLOOKUP($C212,'Master Inventory'!$C:$H,5,FALSE),0)</f>
        <v>0</v>
      </c>
      <c r="F212" s="9">
        <f t="shared" si="5"/>
        <v>0</v>
      </c>
      <c r="G212" s="111"/>
      <c r="H212" s="111"/>
      <c r="I212" s="111"/>
    </row>
    <row r="213" spans="1:9">
      <c r="A213" s="112"/>
      <c r="C213" t="s">
        <v>1</v>
      </c>
      <c r="D213" s="12" t="str">
        <f>IF(C213&gt;0,VLOOKUP($C213,'Master Inventory'!$C:$H,4,FALSE),0)</f>
        <v>portion cost</v>
      </c>
      <c r="E213" s="60">
        <f>IF(C213&gt;0,VLOOKUP($C213,'Master Inventory'!$C:$H,5,FALSE),0)</f>
        <v>0</v>
      </c>
      <c r="F213" s="9">
        <f t="shared" si="5"/>
        <v>0</v>
      </c>
      <c r="G213" s="111"/>
      <c r="H213" s="111"/>
      <c r="I213" s="111"/>
    </row>
    <row r="214" spans="1:9">
      <c r="A214" s="112"/>
      <c r="C214" t="s">
        <v>1</v>
      </c>
      <c r="D214" s="12" t="str">
        <f>IF(C214&gt;0,VLOOKUP($C214,'Master Inventory'!$C:$H,4,FALSE),0)</f>
        <v>portion cost</v>
      </c>
      <c r="E214" s="60">
        <f>IF(C214&gt;0,VLOOKUP($C214,'Master Inventory'!$C:$H,5,FALSE),0)</f>
        <v>0</v>
      </c>
      <c r="F214" s="9">
        <f t="shared" si="5"/>
        <v>0</v>
      </c>
      <c r="G214" s="111"/>
      <c r="H214" s="111"/>
      <c r="I214" s="111"/>
    </row>
    <row r="215" spans="1:9">
      <c r="A215" s="112"/>
      <c r="C215" t="s">
        <v>1</v>
      </c>
      <c r="D215" s="12" t="str">
        <f>IF(C215&gt;0,VLOOKUP($C215,'Master Inventory'!$C:$H,4,FALSE),0)</f>
        <v>portion cost</v>
      </c>
      <c r="E215" s="60">
        <f>IF(C215&gt;0,VLOOKUP($C215,'Master Inventory'!$C:$H,5,FALSE),0)</f>
        <v>0</v>
      </c>
      <c r="F215" s="9">
        <f t="shared" si="5"/>
        <v>0</v>
      </c>
      <c r="G215" s="111"/>
      <c r="H215" s="111"/>
      <c r="I215" s="111"/>
    </row>
    <row r="216" spans="1:9">
      <c r="A216" s="112"/>
      <c r="C216" t="s">
        <v>1</v>
      </c>
      <c r="D216" s="12" t="str">
        <f>IF(C216&gt;0,VLOOKUP($C216,'Master Inventory'!$C:$H,4,FALSE),0)</f>
        <v>portion cost</v>
      </c>
      <c r="E216" s="60">
        <f>IF(C216&gt;0,VLOOKUP($C216,'Master Inventory'!$C:$H,5,FALSE),0)</f>
        <v>0</v>
      </c>
      <c r="F216" s="9">
        <f t="shared" si="5"/>
        <v>0</v>
      </c>
      <c r="G216" s="111"/>
      <c r="H216" s="111"/>
      <c r="I216" s="111"/>
    </row>
    <row r="217" spans="1:9">
      <c r="A217" s="112"/>
      <c r="C217" t="s">
        <v>1</v>
      </c>
      <c r="D217" s="12" t="str">
        <f>IF(C217&gt;0,VLOOKUP($C217,'Master Inventory'!$C:$H,4,FALSE),0)</f>
        <v>portion cost</v>
      </c>
      <c r="E217" s="60">
        <f>IF(C217&gt;0,VLOOKUP($C217,'Master Inventory'!$C:$H,5,FALSE),0)</f>
        <v>0</v>
      </c>
      <c r="F217" s="9">
        <f t="shared" si="5"/>
        <v>0</v>
      </c>
      <c r="G217" s="111"/>
      <c r="H217" s="111"/>
      <c r="I217" s="111"/>
    </row>
    <row r="218" spans="1:9">
      <c r="A218" s="112"/>
      <c r="C218" t="s">
        <v>1</v>
      </c>
      <c r="D218" s="12" t="str">
        <f>IF(C218&gt;0,VLOOKUP($C218,'Master Inventory'!$C:$H,4,FALSE),0)</f>
        <v>portion cost</v>
      </c>
      <c r="E218" s="60">
        <f>IF(C218&gt;0,VLOOKUP($C218,'Master Inventory'!$C:$H,5,FALSE),0)</f>
        <v>0</v>
      </c>
      <c r="F218" s="9">
        <f t="shared" si="5"/>
        <v>0</v>
      </c>
      <c r="G218" s="111"/>
      <c r="H218" s="111"/>
      <c r="I218" s="111"/>
    </row>
    <row r="219" spans="1:9">
      <c r="A219" s="112"/>
      <c r="C219" t="s">
        <v>1</v>
      </c>
      <c r="D219" s="12" t="str">
        <f>IF(C219&gt;0,VLOOKUP($C219,'Master Inventory'!$C:$H,4,FALSE),0)</f>
        <v>portion cost</v>
      </c>
      <c r="E219" s="60">
        <f>IF(C219&gt;0,VLOOKUP($C219,'Master Inventory'!$C:$H,5,FALSE),0)</f>
        <v>0</v>
      </c>
      <c r="F219" s="9">
        <f t="shared" si="5"/>
        <v>0</v>
      </c>
      <c r="G219" s="111"/>
      <c r="H219" s="111"/>
      <c r="I219" s="111"/>
    </row>
    <row r="220" spans="1:9">
      <c r="A220" s="112"/>
      <c r="C220" t="s">
        <v>1</v>
      </c>
      <c r="D220" s="12" t="str">
        <f>IF(C220&gt;0,VLOOKUP($C220,'Master Inventory'!$C:$H,4,FALSE),0)</f>
        <v>portion cost</v>
      </c>
      <c r="E220" s="60">
        <f>IF(C220&gt;0,VLOOKUP($C220,'Master Inventory'!$C:$H,5,FALSE),0)</f>
        <v>0</v>
      </c>
      <c r="F220" s="9">
        <f t="shared" si="5"/>
        <v>0</v>
      </c>
      <c r="G220" s="111"/>
      <c r="H220" s="111"/>
      <c r="I220" s="111"/>
    </row>
    <row r="221" spans="1:9">
      <c r="A221" s="112"/>
      <c r="C221" t="s">
        <v>1</v>
      </c>
      <c r="D221" s="12" t="str">
        <f>IF(C221&gt;0,VLOOKUP($C221,'Master Inventory'!$C:$H,4,FALSE),0)</f>
        <v>portion cost</v>
      </c>
      <c r="E221" s="60">
        <f>IF(C221&gt;0,VLOOKUP($C221,'Master Inventory'!$C:$H,5,FALSE),0)</f>
        <v>0</v>
      </c>
      <c r="F221" s="9">
        <f t="shared" si="5"/>
        <v>0</v>
      </c>
      <c r="G221" s="111"/>
      <c r="H221" s="111"/>
      <c r="I221" s="111"/>
    </row>
    <row r="222" spans="1:9">
      <c r="A222" s="112"/>
      <c r="C222" t="s">
        <v>1</v>
      </c>
      <c r="D222" s="12" t="str">
        <f>IF(C222&gt;0,VLOOKUP($C222,'Master Inventory'!$C:$H,4,FALSE),0)</f>
        <v>portion cost</v>
      </c>
      <c r="E222" s="60">
        <f>IF(C222&gt;0,VLOOKUP($C222,'Master Inventory'!$C:$H,5,FALSE),0)</f>
        <v>0</v>
      </c>
      <c r="F222" s="9">
        <f t="shared" si="5"/>
        <v>0</v>
      </c>
      <c r="G222" s="111"/>
      <c r="H222" s="111"/>
      <c r="I222" s="111"/>
    </row>
    <row r="223" spans="1:9">
      <c r="A223" s="112"/>
      <c r="C223" t="s">
        <v>1</v>
      </c>
      <c r="D223" s="12" t="str">
        <f>IF(C223&gt;0,VLOOKUP($C223,'Master Inventory'!$C:$H,4,FALSE),0)</f>
        <v>portion cost</v>
      </c>
      <c r="E223" s="60">
        <f>IF(C223&gt;0,VLOOKUP($C223,'Master Inventory'!$C:$H,5,FALSE),0)</f>
        <v>0</v>
      </c>
      <c r="F223" s="9">
        <f t="shared" si="5"/>
        <v>0</v>
      </c>
      <c r="G223" s="111"/>
      <c r="H223" s="111"/>
      <c r="I223" s="111"/>
    </row>
    <row r="224" spans="1:9">
      <c r="A224" s="112"/>
      <c r="C224" t="s">
        <v>1</v>
      </c>
      <c r="D224" s="12" t="str">
        <f>IF(C224&gt;0,VLOOKUP($C224,'Master Inventory'!$C:$H,4,FALSE),0)</f>
        <v>portion cost</v>
      </c>
      <c r="E224" s="60">
        <f>IF(C224&gt;0,VLOOKUP($C224,'Master Inventory'!$C:$H,5,FALSE),0)</f>
        <v>0</v>
      </c>
      <c r="F224" s="9">
        <f t="shared" si="5"/>
        <v>0</v>
      </c>
      <c r="G224" s="111"/>
      <c r="H224" s="111"/>
      <c r="I224" s="111"/>
    </row>
    <row r="225" spans="1:9">
      <c r="A225" s="112"/>
      <c r="C225" t="s">
        <v>1</v>
      </c>
      <c r="D225" s="12" t="str">
        <f>IF(C225&gt;0,VLOOKUP($C225,'Master Inventory'!$C:$H,4,FALSE),0)</f>
        <v>portion cost</v>
      </c>
      <c r="E225" s="60">
        <f>IF(C225&gt;0,VLOOKUP($C225,'Master Inventory'!$C:$H,5,FALSE),0)</f>
        <v>0</v>
      </c>
      <c r="F225" s="9">
        <f t="shared" si="5"/>
        <v>0</v>
      </c>
      <c r="G225" s="111"/>
      <c r="H225" s="111"/>
      <c r="I225" s="111"/>
    </row>
    <row r="226" spans="1:9">
      <c r="A226" s="112"/>
      <c r="C226" t="s">
        <v>1</v>
      </c>
      <c r="D226" s="12" t="str">
        <f>IF(C226&gt;0,VLOOKUP($C226,'Master Inventory'!$C:$H,4,FALSE),0)</f>
        <v>portion cost</v>
      </c>
      <c r="E226" s="60">
        <f>IF(C226&gt;0,VLOOKUP($C226,'Master Inventory'!$C:$H,5,FALSE),0)</f>
        <v>0</v>
      </c>
      <c r="F226" s="9">
        <f t="shared" si="5"/>
        <v>0</v>
      </c>
      <c r="G226" s="111"/>
      <c r="H226" s="111"/>
      <c r="I226" s="111"/>
    </row>
    <row r="227" spans="1:9">
      <c r="A227" s="112"/>
      <c r="C227" t="s">
        <v>1</v>
      </c>
      <c r="D227" s="12" t="str">
        <f>IF(C227&gt;0,VLOOKUP($C227,'Master Inventory'!$C:$H,4,FALSE),0)</f>
        <v>portion cost</v>
      </c>
      <c r="E227" s="60">
        <f>IF(C227&gt;0,VLOOKUP($C227,'Master Inventory'!$C:$H,5,FALSE),0)</f>
        <v>0</v>
      </c>
      <c r="F227" s="9">
        <f t="shared" si="5"/>
        <v>0</v>
      </c>
      <c r="G227" s="111"/>
      <c r="H227" s="111"/>
      <c r="I227" s="111"/>
    </row>
    <row r="228" spans="1:9">
      <c r="A228" s="112"/>
      <c r="B228" s="14"/>
      <c r="C228" s="14"/>
      <c r="D228" s="14"/>
      <c r="E228" s="14"/>
      <c r="F228" s="14"/>
      <c r="G228" s="14"/>
      <c r="H228" s="14"/>
      <c r="I228" s="14"/>
    </row>
    <row r="229" spans="1:9" ht="30">
      <c r="A229" s="112">
        <v>7</v>
      </c>
      <c r="B229" s="18" t="s">
        <v>8</v>
      </c>
      <c r="C229" s="18" t="s">
        <v>9</v>
      </c>
      <c r="D229" s="19" t="s">
        <v>4</v>
      </c>
      <c r="E229" s="1" t="s">
        <v>5</v>
      </c>
      <c r="F229" s="19" t="s">
        <v>10</v>
      </c>
      <c r="G229" s="19" t="s">
        <v>11</v>
      </c>
      <c r="H229" s="19" t="s">
        <v>12</v>
      </c>
      <c r="I229" s="19" t="s">
        <v>13</v>
      </c>
    </row>
    <row r="230" spans="1:9">
      <c r="A230" s="112"/>
      <c r="B230" s="60"/>
      <c r="C230" t="s">
        <v>1</v>
      </c>
      <c r="D230" s="12" t="str">
        <f>IF(C230&gt;0,VLOOKUP($C230,'Master Inventory'!$C:$H,4,FALSE),0)</f>
        <v>portion cost</v>
      </c>
      <c r="E230" s="60">
        <v>0</v>
      </c>
      <c r="F230" s="9">
        <f>IF(D230="portion cost",0,D230*E230)</f>
        <v>0</v>
      </c>
      <c r="G230" s="9">
        <f>SUM(F230:F265)</f>
        <v>0</v>
      </c>
      <c r="H230" s="60">
        <v>0</v>
      </c>
      <c r="I230" s="9" t="e">
        <f>G230/H230</f>
        <v>#DIV/0!</v>
      </c>
    </row>
    <row r="231" spans="1:9">
      <c r="A231" s="112"/>
      <c r="C231" t="s">
        <v>1</v>
      </c>
      <c r="D231" s="12" t="str">
        <f>IF(C231&gt;0,VLOOKUP($C231,'Master Inventory'!$C:$H,4,FALSE),0)</f>
        <v>portion cost</v>
      </c>
      <c r="E231" s="60">
        <v>0</v>
      </c>
      <c r="F231" s="9">
        <f t="shared" ref="F231:F265" si="6">IF(D231="portion cost",0,D231*E231)</f>
        <v>0</v>
      </c>
      <c r="G231" s="110" t="s">
        <v>41</v>
      </c>
      <c r="H231" s="110"/>
      <c r="I231" s="110"/>
    </row>
    <row r="232" spans="1:9">
      <c r="A232" s="112"/>
      <c r="C232" t="s">
        <v>1</v>
      </c>
      <c r="D232" s="12" t="str">
        <f>IF(C232&gt;0,VLOOKUP($C232,'Master Inventory'!$C:$H,4,FALSE),0)</f>
        <v>portion cost</v>
      </c>
      <c r="E232" s="60">
        <v>0</v>
      </c>
      <c r="F232" s="9">
        <f t="shared" si="6"/>
        <v>0</v>
      </c>
      <c r="G232" s="111"/>
      <c r="H232" s="111"/>
      <c r="I232" s="111"/>
    </row>
    <row r="233" spans="1:9">
      <c r="A233" s="112"/>
      <c r="C233" t="s">
        <v>1</v>
      </c>
      <c r="D233" s="12" t="str">
        <f>IF(C233&gt;0,VLOOKUP($C233,'Master Inventory'!$C:$H,4,FALSE),0)</f>
        <v>portion cost</v>
      </c>
      <c r="E233" s="60">
        <f>IF(C233&gt;0,VLOOKUP($C233,'Master Inventory'!$C:$H,5,FALSE),0)</f>
        <v>0</v>
      </c>
      <c r="F233" s="9">
        <f t="shared" si="6"/>
        <v>0</v>
      </c>
      <c r="G233" s="111"/>
      <c r="H233" s="111"/>
      <c r="I233" s="111"/>
    </row>
    <row r="234" spans="1:9">
      <c r="A234" s="112"/>
      <c r="C234" t="s">
        <v>1</v>
      </c>
      <c r="D234" s="12" t="str">
        <f>IF(C234&gt;0,VLOOKUP($C234,'Master Inventory'!$C:$H,4,FALSE),0)</f>
        <v>portion cost</v>
      </c>
      <c r="E234" s="60">
        <f>IF(C234&gt;0,VLOOKUP($C234,'Master Inventory'!$C:$H,5,FALSE),0)</f>
        <v>0</v>
      </c>
      <c r="F234" s="9">
        <f t="shared" si="6"/>
        <v>0</v>
      </c>
      <c r="G234" s="111"/>
      <c r="H234" s="111"/>
      <c r="I234" s="111"/>
    </row>
    <row r="235" spans="1:9">
      <c r="A235" s="112"/>
      <c r="C235" t="s">
        <v>1</v>
      </c>
      <c r="D235" s="12" t="str">
        <f>IF(C235&gt;0,VLOOKUP($C235,'Master Inventory'!$C:$H,4,FALSE),0)</f>
        <v>portion cost</v>
      </c>
      <c r="E235" s="60">
        <f>IF(C235&gt;0,VLOOKUP($C235,'Master Inventory'!$C:$H,5,FALSE),0)</f>
        <v>0</v>
      </c>
      <c r="F235" s="9">
        <f t="shared" si="6"/>
        <v>0</v>
      </c>
      <c r="G235" s="111"/>
      <c r="H235" s="111"/>
      <c r="I235" s="111"/>
    </row>
    <row r="236" spans="1:9">
      <c r="A236" s="112"/>
      <c r="C236" t="s">
        <v>1</v>
      </c>
      <c r="D236" s="12" t="str">
        <f>IF(C236&gt;0,VLOOKUP($C236,'Master Inventory'!$C:$H,4,FALSE),0)</f>
        <v>portion cost</v>
      </c>
      <c r="E236" s="60">
        <f>IF(C236&gt;0,VLOOKUP($C236,'Master Inventory'!$C:$H,5,FALSE),0)</f>
        <v>0</v>
      </c>
      <c r="F236" s="9">
        <f t="shared" si="6"/>
        <v>0</v>
      </c>
      <c r="G236" s="111"/>
      <c r="H236" s="111"/>
      <c r="I236" s="111"/>
    </row>
    <row r="237" spans="1:9">
      <c r="A237" s="112"/>
      <c r="C237" t="s">
        <v>1</v>
      </c>
      <c r="D237" s="12" t="str">
        <f>IF(C237&gt;0,VLOOKUP($C237,'Master Inventory'!$C:$H,4,FALSE),0)</f>
        <v>portion cost</v>
      </c>
      <c r="E237" s="60">
        <f>IF(C237&gt;0,VLOOKUP($C237,'Master Inventory'!$C:$H,5,FALSE),0)</f>
        <v>0</v>
      </c>
      <c r="F237" s="9">
        <f t="shared" si="6"/>
        <v>0</v>
      </c>
      <c r="G237" s="111"/>
      <c r="H237" s="111"/>
      <c r="I237" s="111"/>
    </row>
    <row r="238" spans="1:9">
      <c r="A238" s="112"/>
      <c r="C238" t="s">
        <v>1</v>
      </c>
      <c r="D238" s="12" t="str">
        <f>IF(C238&gt;0,VLOOKUP($C238,'Master Inventory'!$C:$H,4,FALSE),0)</f>
        <v>portion cost</v>
      </c>
      <c r="E238" s="60">
        <f>IF(C238&gt;0,VLOOKUP($C238,'Master Inventory'!$C:$H,5,FALSE),0)</f>
        <v>0</v>
      </c>
      <c r="F238" s="9">
        <f t="shared" si="6"/>
        <v>0</v>
      </c>
      <c r="G238" s="111"/>
      <c r="H238" s="111"/>
      <c r="I238" s="111"/>
    </row>
    <row r="239" spans="1:9">
      <c r="A239" s="112"/>
      <c r="C239" t="s">
        <v>1</v>
      </c>
      <c r="D239" s="12" t="str">
        <f>IF(C239&gt;0,VLOOKUP($C239,'Master Inventory'!$C:$H,4,FALSE),0)</f>
        <v>portion cost</v>
      </c>
      <c r="E239" s="60">
        <f>IF(C239&gt;0,VLOOKUP($C239,'Master Inventory'!$C:$H,5,FALSE),0)</f>
        <v>0</v>
      </c>
      <c r="F239" s="9">
        <f t="shared" si="6"/>
        <v>0</v>
      </c>
      <c r="G239" s="111"/>
      <c r="H239" s="111"/>
      <c r="I239" s="111"/>
    </row>
    <row r="240" spans="1:9">
      <c r="A240" s="112"/>
      <c r="C240" t="s">
        <v>1</v>
      </c>
      <c r="D240" s="12" t="str">
        <f>IF(C240&gt;0,VLOOKUP($C240,'Master Inventory'!$C:$H,4,FALSE),0)</f>
        <v>portion cost</v>
      </c>
      <c r="E240" s="60">
        <f>IF(C240&gt;0,VLOOKUP($C240,'Master Inventory'!$C:$H,5,FALSE),0)</f>
        <v>0</v>
      </c>
      <c r="F240" s="9">
        <f t="shared" si="6"/>
        <v>0</v>
      </c>
      <c r="G240" s="111"/>
      <c r="H240" s="111"/>
      <c r="I240" s="111"/>
    </row>
    <row r="241" spans="1:9">
      <c r="A241" s="112"/>
      <c r="C241" t="s">
        <v>1</v>
      </c>
      <c r="D241" s="12" t="str">
        <f>IF(C241&gt;0,VLOOKUP($C241,'Master Inventory'!$C:$H,4,FALSE),0)</f>
        <v>portion cost</v>
      </c>
      <c r="E241" s="60">
        <f>IF(C241&gt;0,VLOOKUP($C241,'Master Inventory'!$C:$H,5,FALSE),0)</f>
        <v>0</v>
      </c>
      <c r="F241" s="9">
        <f t="shared" si="6"/>
        <v>0</v>
      </c>
      <c r="G241" s="111"/>
      <c r="H241" s="111"/>
      <c r="I241" s="111"/>
    </row>
    <row r="242" spans="1:9">
      <c r="A242" s="112"/>
      <c r="C242" t="s">
        <v>1</v>
      </c>
      <c r="D242" s="12" t="str">
        <f>IF(C242&gt;0,VLOOKUP($C242,'Master Inventory'!$C:$H,4,FALSE),0)</f>
        <v>portion cost</v>
      </c>
      <c r="E242" s="60">
        <f>IF(C242&gt;0,VLOOKUP($C242,'Master Inventory'!$C:$H,5,FALSE),0)</f>
        <v>0</v>
      </c>
      <c r="F242" s="9">
        <f t="shared" si="6"/>
        <v>0</v>
      </c>
      <c r="G242" s="111"/>
      <c r="H242" s="111"/>
      <c r="I242" s="111"/>
    </row>
    <row r="243" spans="1:9">
      <c r="A243" s="112"/>
      <c r="C243" t="s">
        <v>1</v>
      </c>
      <c r="D243" s="12" t="str">
        <f>IF(C243&gt;0,VLOOKUP($C243,'Master Inventory'!$C:$H,4,FALSE),0)</f>
        <v>portion cost</v>
      </c>
      <c r="E243" s="60">
        <f>IF(C243&gt;0,VLOOKUP($C243,'Master Inventory'!$C:$H,5,FALSE),0)</f>
        <v>0</v>
      </c>
      <c r="F243" s="9">
        <f t="shared" si="6"/>
        <v>0</v>
      </c>
      <c r="G243" s="111"/>
      <c r="H243" s="111"/>
      <c r="I243" s="111"/>
    </row>
    <row r="244" spans="1:9">
      <c r="A244" s="112"/>
      <c r="C244" t="s">
        <v>1</v>
      </c>
      <c r="D244" s="12" t="str">
        <f>IF(C244&gt;0,VLOOKUP($C244,'Master Inventory'!$C:$H,4,FALSE),0)</f>
        <v>portion cost</v>
      </c>
      <c r="E244" s="60">
        <f>IF(C244&gt;0,VLOOKUP($C244,'Master Inventory'!$C:$H,5,FALSE),0)</f>
        <v>0</v>
      </c>
      <c r="F244" s="9">
        <f t="shared" si="6"/>
        <v>0</v>
      </c>
      <c r="G244" s="111"/>
      <c r="H244" s="111"/>
      <c r="I244" s="111"/>
    </row>
    <row r="245" spans="1:9">
      <c r="A245" s="112"/>
      <c r="C245" t="s">
        <v>1</v>
      </c>
      <c r="D245" s="12" t="str">
        <f>IF(C245&gt;0,VLOOKUP($C245,'Master Inventory'!$C:$H,4,FALSE),0)</f>
        <v>portion cost</v>
      </c>
      <c r="E245" s="60">
        <f>IF(C245&gt;0,VLOOKUP($C245,'Master Inventory'!$C:$H,5,FALSE),0)</f>
        <v>0</v>
      </c>
      <c r="F245" s="9">
        <f t="shared" si="6"/>
        <v>0</v>
      </c>
      <c r="G245" s="111"/>
      <c r="H245" s="111"/>
      <c r="I245" s="111"/>
    </row>
    <row r="246" spans="1:9">
      <c r="A246" s="112"/>
      <c r="C246" t="s">
        <v>1</v>
      </c>
      <c r="D246" s="12" t="str">
        <f>IF(C246&gt;0,VLOOKUP($C246,'Master Inventory'!$C:$H,4,FALSE),0)</f>
        <v>portion cost</v>
      </c>
      <c r="E246" s="60">
        <f>IF(C246&gt;0,VLOOKUP($C246,'Master Inventory'!$C:$H,5,FALSE),0)</f>
        <v>0</v>
      </c>
      <c r="F246" s="9">
        <f t="shared" si="6"/>
        <v>0</v>
      </c>
      <c r="G246" s="111"/>
      <c r="H246" s="111"/>
      <c r="I246" s="111"/>
    </row>
    <row r="247" spans="1:9">
      <c r="A247" s="112"/>
      <c r="C247" t="s">
        <v>1</v>
      </c>
      <c r="D247" s="12" t="str">
        <f>IF(C247&gt;0,VLOOKUP($C247,'Master Inventory'!$C:$H,4,FALSE),0)</f>
        <v>portion cost</v>
      </c>
      <c r="E247" s="60">
        <f>IF(C247&gt;0,VLOOKUP($C247,'Master Inventory'!$C:$H,5,FALSE),0)</f>
        <v>0</v>
      </c>
      <c r="F247" s="9">
        <f t="shared" si="6"/>
        <v>0</v>
      </c>
      <c r="G247" s="111"/>
      <c r="H247" s="111"/>
      <c r="I247" s="111"/>
    </row>
    <row r="248" spans="1:9">
      <c r="A248" s="112"/>
      <c r="C248" t="s">
        <v>1</v>
      </c>
      <c r="D248" s="12" t="str">
        <f>IF(C248&gt;0,VLOOKUP($C248,'Master Inventory'!$C:$H,4,FALSE),0)</f>
        <v>portion cost</v>
      </c>
      <c r="E248" s="60">
        <f>IF(C248&gt;0,VLOOKUP($C248,'Master Inventory'!$C:$H,5,FALSE),0)</f>
        <v>0</v>
      </c>
      <c r="F248" s="9">
        <f t="shared" si="6"/>
        <v>0</v>
      </c>
      <c r="G248" s="111"/>
      <c r="H248" s="111"/>
      <c r="I248" s="111"/>
    </row>
    <row r="249" spans="1:9">
      <c r="A249" s="112"/>
      <c r="C249" t="s">
        <v>1</v>
      </c>
      <c r="D249" s="12" t="str">
        <f>IF(C249&gt;0,VLOOKUP($C249,'Master Inventory'!$C:$H,4,FALSE),0)</f>
        <v>portion cost</v>
      </c>
      <c r="E249" s="60">
        <f>IF(C249&gt;0,VLOOKUP($C249,'Master Inventory'!$C:$H,5,FALSE),0)</f>
        <v>0</v>
      </c>
      <c r="F249" s="9">
        <f t="shared" si="6"/>
        <v>0</v>
      </c>
      <c r="G249" s="111"/>
      <c r="H249" s="111"/>
      <c r="I249" s="111"/>
    </row>
    <row r="250" spans="1:9">
      <c r="A250" s="112"/>
      <c r="C250" t="s">
        <v>1</v>
      </c>
      <c r="D250" s="12" t="str">
        <f>IF(C250&gt;0,VLOOKUP($C250,'Master Inventory'!$C:$H,4,FALSE),0)</f>
        <v>portion cost</v>
      </c>
      <c r="E250" s="60">
        <f>IF(C250&gt;0,VLOOKUP($C250,'Master Inventory'!$C:$H,5,FALSE),0)</f>
        <v>0</v>
      </c>
      <c r="F250" s="9">
        <f t="shared" si="6"/>
        <v>0</v>
      </c>
      <c r="G250" s="111"/>
      <c r="H250" s="111"/>
      <c r="I250" s="111"/>
    </row>
    <row r="251" spans="1:9">
      <c r="A251" s="112"/>
      <c r="C251" t="s">
        <v>1</v>
      </c>
      <c r="D251" s="12" t="str">
        <f>IF(C251&gt;0,VLOOKUP($C251,'Master Inventory'!$C:$H,4,FALSE),0)</f>
        <v>portion cost</v>
      </c>
      <c r="E251" s="60">
        <f>IF(C251&gt;0,VLOOKUP($C251,'Master Inventory'!$C:$H,5,FALSE),0)</f>
        <v>0</v>
      </c>
      <c r="F251" s="9">
        <f t="shared" si="6"/>
        <v>0</v>
      </c>
      <c r="G251" s="111"/>
      <c r="H251" s="111"/>
      <c r="I251" s="111"/>
    </row>
    <row r="252" spans="1:9">
      <c r="A252" s="112"/>
      <c r="C252" t="s">
        <v>1</v>
      </c>
      <c r="D252" s="12" t="str">
        <f>IF(C252&gt;0,VLOOKUP($C252,'Master Inventory'!$C:$H,4,FALSE),0)</f>
        <v>portion cost</v>
      </c>
      <c r="E252" s="60">
        <f>IF(C252&gt;0,VLOOKUP($C252,'Master Inventory'!$C:$H,5,FALSE),0)</f>
        <v>0</v>
      </c>
      <c r="F252" s="9">
        <f t="shared" si="6"/>
        <v>0</v>
      </c>
      <c r="G252" s="111"/>
      <c r="H252" s="111"/>
      <c r="I252" s="111"/>
    </row>
    <row r="253" spans="1:9">
      <c r="A253" s="112"/>
      <c r="C253" t="s">
        <v>1</v>
      </c>
      <c r="D253" s="12" t="str">
        <f>IF(C253&gt;0,VLOOKUP($C253,'Master Inventory'!$C:$H,4,FALSE),0)</f>
        <v>portion cost</v>
      </c>
      <c r="E253" s="60">
        <f>IF(C253&gt;0,VLOOKUP($C253,'Master Inventory'!$C:$H,5,FALSE),0)</f>
        <v>0</v>
      </c>
      <c r="F253" s="9">
        <f t="shared" si="6"/>
        <v>0</v>
      </c>
      <c r="G253" s="111"/>
      <c r="H253" s="111"/>
      <c r="I253" s="111"/>
    </row>
    <row r="254" spans="1:9">
      <c r="A254" s="112"/>
      <c r="C254" t="s">
        <v>1</v>
      </c>
      <c r="D254" s="12" t="str">
        <f>IF(C254&gt;0,VLOOKUP($C254,'Master Inventory'!$C:$H,4,FALSE),0)</f>
        <v>portion cost</v>
      </c>
      <c r="E254" s="60">
        <f>IF(C254&gt;0,VLOOKUP($C254,'Master Inventory'!$C:$H,5,FALSE),0)</f>
        <v>0</v>
      </c>
      <c r="F254" s="9">
        <f t="shared" si="6"/>
        <v>0</v>
      </c>
      <c r="G254" s="111"/>
      <c r="H254" s="111"/>
      <c r="I254" s="111"/>
    </row>
    <row r="255" spans="1:9">
      <c r="A255" s="112"/>
      <c r="C255" t="s">
        <v>1</v>
      </c>
      <c r="D255" s="12" t="str">
        <f>IF(C255&gt;0,VLOOKUP($C255,'Master Inventory'!$C:$H,4,FALSE),0)</f>
        <v>portion cost</v>
      </c>
      <c r="E255" s="60">
        <f>IF(C255&gt;0,VLOOKUP($C255,'Master Inventory'!$C:$H,5,FALSE),0)</f>
        <v>0</v>
      </c>
      <c r="F255" s="9">
        <f t="shared" si="6"/>
        <v>0</v>
      </c>
      <c r="G255" s="111"/>
      <c r="H255" s="111"/>
      <c r="I255" s="111"/>
    </row>
    <row r="256" spans="1:9">
      <c r="A256" s="112"/>
      <c r="C256" t="s">
        <v>1</v>
      </c>
      <c r="D256" s="12" t="str">
        <f>IF(C256&gt;0,VLOOKUP($C256,'Master Inventory'!$C:$H,4,FALSE),0)</f>
        <v>portion cost</v>
      </c>
      <c r="E256" s="60">
        <f>IF(C256&gt;0,VLOOKUP($C256,'Master Inventory'!$C:$H,5,FALSE),0)</f>
        <v>0</v>
      </c>
      <c r="F256" s="9">
        <f t="shared" si="6"/>
        <v>0</v>
      </c>
      <c r="G256" s="111"/>
      <c r="H256" s="111"/>
      <c r="I256" s="111"/>
    </row>
    <row r="257" spans="1:9">
      <c r="A257" s="112"/>
      <c r="C257" t="s">
        <v>1</v>
      </c>
      <c r="D257" s="12" t="str">
        <f>IF(C257&gt;0,VLOOKUP($C257,'Master Inventory'!$C:$H,4,FALSE),0)</f>
        <v>portion cost</v>
      </c>
      <c r="E257" s="60">
        <f>IF(C257&gt;0,VLOOKUP($C257,'Master Inventory'!$C:$H,5,FALSE),0)</f>
        <v>0</v>
      </c>
      <c r="F257" s="9">
        <f t="shared" si="6"/>
        <v>0</v>
      </c>
      <c r="G257" s="111"/>
      <c r="H257" s="111"/>
      <c r="I257" s="111"/>
    </row>
    <row r="258" spans="1:9">
      <c r="A258" s="112"/>
      <c r="C258" t="s">
        <v>1</v>
      </c>
      <c r="D258" s="12" t="str">
        <f>IF(C258&gt;0,VLOOKUP($C258,'Master Inventory'!$C:$H,4,FALSE),0)</f>
        <v>portion cost</v>
      </c>
      <c r="E258" s="60">
        <f>IF(C258&gt;0,VLOOKUP($C258,'Master Inventory'!$C:$H,5,FALSE),0)</f>
        <v>0</v>
      </c>
      <c r="F258" s="9">
        <f t="shared" si="6"/>
        <v>0</v>
      </c>
      <c r="G258" s="111"/>
      <c r="H258" s="111"/>
      <c r="I258" s="111"/>
    </row>
    <row r="259" spans="1:9">
      <c r="A259" s="112"/>
      <c r="C259" t="s">
        <v>1</v>
      </c>
      <c r="D259" s="12" t="str">
        <f>IF(C259&gt;0,VLOOKUP($C259,'Master Inventory'!$C:$H,4,FALSE),0)</f>
        <v>portion cost</v>
      </c>
      <c r="E259" s="60">
        <f>IF(C259&gt;0,VLOOKUP($C259,'Master Inventory'!$C:$H,5,FALSE),0)</f>
        <v>0</v>
      </c>
      <c r="F259" s="9">
        <f t="shared" si="6"/>
        <v>0</v>
      </c>
      <c r="G259" s="111"/>
      <c r="H259" s="111"/>
      <c r="I259" s="111"/>
    </row>
    <row r="260" spans="1:9">
      <c r="A260" s="112"/>
      <c r="C260" t="s">
        <v>1</v>
      </c>
      <c r="D260" s="12" t="str">
        <f>IF(C260&gt;0,VLOOKUP($C260,'Master Inventory'!$C:$H,4,FALSE),0)</f>
        <v>portion cost</v>
      </c>
      <c r="E260" s="60">
        <f>IF(C260&gt;0,VLOOKUP($C260,'Master Inventory'!$C:$H,5,FALSE),0)</f>
        <v>0</v>
      </c>
      <c r="F260" s="9">
        <f t="shared" si="6"/>
        <v>0</v>
      </c>
      <c r="G260" s="111"/>
      <c r="H260" s="111"/>
      <c r="I260" s="111"/>
    </row>
    <row r="261" spans="1:9">
      <c r="A261" s="112"/>
      <c r="C261" t="s">
        <v>1</v>
      </c>
      <c r="D261" s="12" t="str">
        <f>IF(C261&gt;0,VLOOKUP($C261,'Master Inventory'!$C:$H,4,FALSE),0)</f>
        <v>portion cost</v>
      </c>
      <c r="E261" s="60">
        <f>IF(C261&gt;0,VLOOKUP($C261,'Master Inventory'!$C:$H,5,FALSE),0)</f>
        <v>0</v>
      </c>
      <c r="F261" s="9">
        <f t="shared" si="6"/>
        <v>0</v>
      </c>
      <c r="G261" s="111"/>
      <c r="H261" s="111"/>
      <c r="I261" s="111"/>
    </row>
    <row r="262" spans="1:9">
      <c r="A262" s="112"/>
      <c r="C262" t="s">
        <v>1</v>
      </c>
      <c r="D262" s="12" t="str">
        <f>IF(C262&gt;0,VLOOKUP($C262,'Master Inventory'!$C:$H,4,FALSE),0)</f>
        <v>portion cost</v>
      </c>
      <c r="E262" s="60">
        <f>IF(C262&gt;0,VLOOKUP($C262,'Master Inventory'!$C:$H,5,FALSE),0)</f>
        <v>0</v>
      </c>
      <c r="F262" s="9">
        <f t="shared" si="6"/>
        <v>0</v>
      </c>
      <c r="G262" s="111"/>
      <c r="H262" s="111"/>
      <c r="I262" s="111"/>
    </row>
    <row r="263" spans="1:9">
      <c r="A263" s="112"/>
      <c r="C263" t="s">
        <v>1</v>
      </c>
      <c r="D263" s="12" t="str">
        <f>IF(C263&gt;0,VLOOKUP($C263,'Master Inventory'!$C:$H,4,FALSE),0)</f>
        <v>portion cost</v>
      </c>
      <c r="E263" s="60">
        <f>IF(C263&gt;0,VLOOKUP($C263,'Master Inventory'!$C:$H,5,FALSE),0)</f>
        <v>0</v>
      </c>
      <c r="F263" s="9">
        <f t="shared" si="6"/>
        <v>0</v>
      </c>
      <c r="G263" s="111"/>
      <c r="H263" s="111"/>
      <c r="I263" s="111"/>
    </row>
    <row r="264" spans="1:9">
      <c r="A264" s="112"/>
      <c r="C264" t="s">
        <v>1</v>
      </c>
      <c r="D264" s="12" t="str">
        <f>IF(C264&gt;0,VLOOKUP($C264,'Master Inventory'!$C:$H,4,FALSE),0)</f>
        <v>portion cost</v>
      </c>
      <c r="E264" s="60">
        <f>IF(C264&gt;0,VLOOKUP($C264,'Master Inventory'!$C:$H,5,FALSE),0)</f>
        <v>0</v>
      </c>
      <c r="F264" s="9">
        <f t="shared" si="6"/>
        <v>0</v>
      </c>
      <c r="G264" s="111"/>
      <c r="H264" s="111"/>
      <c r="I264" s="111"/>
    </row>
    <row r="265" spans="1:9">
      <c r="A265" s="112"/>
      <c r="C265" t="s">
        <v>1</v>
      </c>
      <c r="D265" s="12" t="str">
        <f>IF(C265&gt;0,VLOOKUP($C265,'Master Inventory'!$C:$H,4,FALSE),0)</f>
        <v>portion cost</v>
      </c>
      <c r="E265" s="60">
        <f>IF(C265&gt;0,VLOOKUP($C265,'Master Inventory'!$C:$H,5,FALSE),0)</f>
        <v>0</v>
      </c>
      <c r="F265" s="9">
        <f t="shared" si="6"/>
        <v>0</v>
      </c>
      <c r="G265" s="111"/>
      <c r="H265" s="111"/>
      <c r="I265" s="111"/>
    </row>
    <row r="266" spans="1:9">
      <c r="A266" s="112"/>
      <c r="B266" s="14"/>
      <c r="C266" s="14"/>
      <c r="D266" s="14"/>
      <c r="E266" s="14"/>
      <c r="F266" s="14"/>
      <c r="G266" s="14"/>
      <c r="H266" s="14"/>
      <c r="I266" s="14"/>
    </row>
    <row r="267" spans="1:9" ht="30">
      <c r="A267" s="112">
        <v>8</v>
      </c>
      <c r="B267" s="18" t="s">
        <v>8</v>
      </c>
      <c r="C267" s="18" t="s">
        <v>9</v>
      </c>
      <c r="D267" s="19" t="s">
        <v>4</v>
      </c>
      <c r="E267" s="1" t="s">
        <v>5</v>
      </c>
      <c r="F267" s="19" t="s">
        <v>10</v>
      </c>
      <c r="G267" s="19" t="s">
        <v>11</v>
      </c>
      <c r="H267" s="19" t="s">
        <v>12</v>
      </c>
      <c r="I267" s="19" t="s">
        <v>13</v>
      </c>
    </row>
    <row r="268" spans="1:9">
      <c r="A268" s="112"/>
      <c r="B268" s="60"/>
      <c r="C268" t="s">
        <v>1</v>
      </c>
      <c r="D268" s="12" t="str">
        <f>IF(C268&gt;0,VLOOKUP($C268,'Master Inventory'!$C:$H,4,FALSE),0)</f>
        <v>portion cost</v>
      </c>
      <c r="E268" s="60">
        <v>0</v>
      </c>
      <c r="F268" s="9">
        <f>IF(D268="portion cost",0,D268*E268)</f>
        <v>0</v>
      </c>
      <c r="G268" s="9">
        <f>SUM(F268:F303)</f>
        <v>0</v>
      </c>
      <c r="H268" s="60">
        <v>0</v>
      </c>
      <c r="I268" s="9" t="e">
        <f>G268/H268</f>
        <v>#DIV/0!</v>
      </c>
    </row>
    <row r="269" spans="1:9">
      <c r="A269" s="112"/>
      <c r="C269" t="s">
        <v>1</v>
      </c>
      <c r="D269" s="12" t="str">
        <f>IF(C269&gt;0,VLOOKUP($C269,'Master Inventory'!$C:$H,4,FALSE),0)</f>
        <v>portion cost</v>
      </c>
      <c r="E269" s="60">
        <v>0</v>
      </c>
      <c r="F269" s="9">
        <f t="shared" ref="F269:F303" si="7">IF(D269="portion cost",0,D269*E269)</f>
        <v>0</v>
      </c>
      <c r="G269" s="110" t="s">
        <v>41</v>
      </c>
      <c r="H269" s="110"/>
      <c r="I269" s="110"/>
    </row>
    <row r="270" spans="1:9">
      <c r="A270" s="112"/>
      <c r="C270" t="s">
        <v>1</v>
      </c>
      <c r="D270" s="12" t="str">
        <f>IF(C270&gt;0,VLOOKUP($C270,'Master Inventory'!$C:$H,4,FALSE),0)</f>
        <v>portion cost</v>
      </c>
      <c r="E270" s="60">
        <v>0</v>
      </c>
      <c r="F270" s="9">
        <f t="shared" si="7"/>
        <v>0</v>
      </c>
      <c r="G270" s="111"/>
      <c r="H270" s="111"/>
      <c r="I270" s="111"/>
    </row>
    <row r="271" spans="1:9">
      <c r="A271" s="112"/>
      <c r="C271" t="s">
        <v>1</v>
      </c>
      <c r="D271" s="12" t="str">
        <f>IF(C271&gt;0,VLOOKUP($C271,'Master Inventory'!$C:$H,4,FALSE),0)</f>
        <v>portion cost</v>
      </c>
      <c r="E271" s="60">
        <f>IF(C271&gt;0,VLOOKUP($C271,'Master Inventory'!$C:$H,5,FALSE),0)</f>
        <v>0</v>
      </c>
      <c r="F271" s="9">
        <f t="shared" si="7"/>
        <v>0</v>
      </c>
      <c r="G271" s="111"/>
      <c r="H271" s="111"/>
      <c r="I271" s="111"/>
    </row>
    <row r="272" spans="1:9">
      <c r="A272" s="112"/>
      <c r="C272" t="s">
        <v>1</v>
      </c>
      <c r="D272" s="12" t="str">
        <f>IF(C272&gt;0,VLOOKUP($C272,'Master Inventory'!$C:$H,4,FALSE),0)</f>
        <v>portion cost</v>
      </c>
      <c r="E272" s="60">
        <f>IF(C272&gt;0,VLOOKUP($C272,'Master Inventory'!$C:$H,5,FALSE),0)</f>
        <v>0</v>
      </c>
      <c r="F272" s="9">
        <f t="shared" si="7"/>
        <v>0</v>
      </c>
      <c r="G272" s="111"/>
      <c r="H272" s="111"/>
      <c r="I272" s="111"/>
    </row>
    <row r="273" spans="1:9">
      <c r="A273" s="112"/>
      <c r="C273" t="s">
        <v>1</v>
      </c>
      <c r="D273" s="12" t="str">
        <f>IF(C273&gt;0,VLOOKUP($C273,'Master Inventory'!$C:$H,4,FALSE),0)</f>
        <v>portion cost</v>
      </c>
      <c r="E273" s="60">
        <f>IF(C273&gt;0,VLOOKUP($C273,'Master Inventory'!$C:$H,5,FALSE),0)</f>
        <v>0</v>
      </c>
      <c r="F273" s="9">
        <f t="shared" si="7"/>
        <v>0</v>
      </c>
      <c r="G273" s="111"/>
      <c r="H273" s="111"/>
      <c r="I273" s="111"/>
    </row>
    <row r="274" spans="1:9">
      <c r="A274" s="112"/>
      <c r="C274" t="s">
        <v>1</v>
      </c>
      <c r="D274" s="12" t="str">
        <f>IF(C274&gt;0,VLOOKUP($C274,'Master Inventory'!$C:$H,4,FALSE),0)</f>
        <v>portion cost</v>
      </c>
      <c r="E274" s="60">
        <f>IF(C274&gt;0,VLOOKUP($C274,'Master Inventory'!$C:$H,5,FALSE),0)</f>
        <v>0</v>
      </c>
      <c r="F274" s="9">
        <f t="shared" si="7"/>
        <v>0</v>
      </c>
      <c r="G274" s="111"/>
      <c r="H274" s="111"/>
      <c r="I274" s="111"/>
    </row>
    <row r="275" spans="1:9">
      <c r="A275" s="112"/>
      <c r="C275" t="s">
        <v>1</v>
      </c>
      <c r="D275" s="12" t="str">
        <f>IF(C275&gt;0,VLOOKUP($C275,'Master Inventory'!$C:$H,4,FALSE),0)</f>
        <v>portion cost</v>
      </c>
      <c r="E275" s="60">
        <f>IF(C275&gt;0,VLOOKUP($C275,'Master Inventory'!$C:$H,5,FALSE),0)</f>
        <v>0</v>
      </c>
      <c r="F275" s="9">
        <f t="shared" si="7"/>
        <v>0</v>
      </c>
      <c r="G275" s="111"/>
      <c r="H275" s="111"/>
      <c r="I275" s="111"/>
    </row>
    <row r="276" spans="1:9">
      <c r="A276" s="112"/>
      <c r="C276" t="s">
        <v>1</v>
      </c>
      <c r="D276" s="12" t="str">
        <f>IF(C276&gt;0,VLOOKUP($C276,'Master Inventory'!$C:$H,4,FALSE),0)</f>
        <v>portion cost</v>
      </c>
      <c r="E276" s="60">
        <f>IF(C276&gt;0,VLOOKUP($C276,'Master Inventory'!$C:$H,5,FALSE),0)</f>
        <v>0</v>
      </c>
      <c r="F276" s="9">
        <f t="shared" si="7"/>
        <v>0</v>
      </c>
      <c r="G276" s="111"/>
      <c r="H276" s="111"/>
      <c r="I276" s="111"/>
    </row>
    <row r="277" spans="1:9">
      <c r="A277" s="112"/>
      <c r="C277" t="s">
        <v>1</v>
      </c>
      <c r="D277" s="12" t="str">
        <f>IF(C277&gt;0,VLOOKUP($C277,'Master Inventory'!$C:$H,4,FALSE),0)</f>
        <v>portion cost</v>
      </c>
      <c r="E277" s="60">
        <f>IF(C277&gt;0,VLOOKUP($C277,'Master Inventory'!$C:$H,5,FALSE),0)</f>
        <v>0</v>
      </c>
      <c r="F277" s="9">
        <f t="shared" si="7"/>
        <v>0</v>
      </c>
      <c r="G277" s="111"/>
      <c r="H277" s="111"/>
      <c r="I277" s="111"/>
    </row>
    <row r="278" spans="1:9">
      <c r="A278" s="112"/>
      <c r="C278" t="s">
        <v>1</v>
      </c>
      <c r="D278" s="12" t="str">
        <f>IF(C278&gt;0,VLOOKUP($C278,'Master Inventory'!$C:$H,4,FALSE),0)</f>
        <v>portion cost</v>
      </c>
      <c r="E278" s="60">
        <f>IF(C278&gt;0,VLOOKUP($C278,'Master Inventory'!$C:$H,5,FALSE),0)</f>
        <v>0</v>
      </c>
      <c r="F278" s="9">
        <f t="shared" si="7"/>
        <v>0</v>
      </c>
      <c r="G278" s="111"/>
      <c r="H278" s="111"/>
      <c r="I278" s="111"/>
    </row>
    <row r="279" spans="1:9">
      <c r="A279" s="112"/>
      <c r="C279" t="s">
        <v>1</v>
      </c>
      <c r="D279" s="12" t="str">
        <f>IF(C279&gt;0,VLOOKUP($C279,'Master Inventory'!$C:$H,4,FALSE),0)</f>
        <v>portion cost</v>
      </c>
      <c r="E279" s="60">
        <f>IF(C279&gt;0,VLOOKUP($C279,'Master Inventory'!$C:$H,5,FALSE),0)</f>
        <v>0</v>
      </c>
      <c r="F279" s="9">
        <f t="shared" si="7"/>
        <v>0</v>
      </c>
      <c r="G279" s="111"/>
      <c r="H279" s="111"/>
      <c r="I279" s="111"/>
    </row>
    <row r="280" spans="1:9">
      <c r="A280" s="112"/>
      <c r="C280" t="s">
        <v>1</v>
      </c>
      <c r="D280" s="12" t="str">
        <f>IF(C280&gt;0,VLOOKUP($C280,'Master Inventory'!$C:$H,4,FALSE),0)</f>
        <v>portion cost</v>
      </c>
      <c r="E280" s="60">
        <f>IF(C280&gt;0,VLOOKUP($C280,'Master Inventory'!$C:$H,5,FALSE),0)</f>
        <v>0</v>
      </c>
      <c r="F280" s="9">
        <f t="shared" si="7"/>
        <v>0</v>
      </c>
      <c r="G280" s="111"/>
      <c r="H280" s="111"/>
      <c r="I280" s="111"/>
    </row>
    <row r="281" spans="1:9">
      <c r="A281" s="112"/>
      <c r="C281" t="s">
        <v>1</v>
      </c>
      <c r="D281" s="12" t="str">
        <f>IF(C281&gt;0,VLOOKUP($C281,'Master Inventory'!$C:$H,4,FALSE),0)</f>
        <v>portion cost</v>
      </c>
      <c r="E281" s="60">
        <f>IF(C281&gt;0,VLOOKUP($C281,'Master Inventory'!$C:$H,5,FALSE),0)</f>
        <v>0</v>
      </c>
      <c r="F281" s="9">
        <f t="shared" si="7"/>
        <v>0</v>
      </c>
      <c r="G281" s="111"/>
      <c r="H281" s="111"/>
      <c r="I281" s="111"/>
    </row>
    <row r="282" spans="1:9">
      <c r="A282" s="112"/>
      <c r="C282" t="s">
        <v>1</v>
      </c>
      <c r="D282" s="12" t="str">
        <f>IF(C282&gt;0,VLOOKUP($C282,'Master Inventory'!$C:$H,4,FALSE),0)</f>
        <v>portion cost</v>
      </c>
      <c r="E282" s="60">
        <f>IF(C282&gt;0,VLOOKUP($C282,'Master Inventory'!$C:$H,5,FALSE),0)</f>
        <v>0</v>
      </c>
      <c r="F282" s="9">
        <f t="shared" si="7"/>
        <v>0</v>
      </c>
      <c r="G282" s="111"/>
      <c r="H282" s="111"/>
      <c r="I282" s="111"/>
    </row>
    <row r="283" spans="1:9">
      <c r="A283" s="112"/>
      <c r="C283" t="s">
        <v>1</v>
      </c>
      <c r="D283" s="12" t="str">
        <f>IF(C283&gt;0,VLOOKUP($C283,'Master Inventory'!$C:$H,4,FALSE),0)</f>
        <v>portion cost</v>
      </c>
      <c r="E283" s="60">
        <f>IF(C283&gt;0,VLOOKUP($C283,'Master Inventory'!$C:$H,5,FALSE),0)</f>
        <v>0</v>
      </c>
      <c r="F283" s="9">
        <f t="shared" si="7"/>
        <v>0</v>
      </c>
      <c r="G283" s="111"/>
      <c r="H283" s="111"/>
      <c r="I283" s="111"/>
    </row>
    <row r="284" spans="1:9">
      <c r="A284" s="112"/>
      <c r="C284" t="s">
        <v>1</v>
      </c>
      <c r="D284" s="12" t="str">
        <f>IF(C284&gt;0,VLOOKUP($C284,'Master Inventory'!$C:$H,4,FALSE),0)</f>
        <v>portion cost</v>
      </c>
      <c r="E284" s="60">
        <f>IF(C284&gt;0,VLOOKUP($C284,'Master Inventory'!$C:$H,5,FALSE),0)</f>
        <v>0</v>
      </c>
      <c r="F284" s="9">
        <f t="shared" si="7"/>
        <v>0</v>
      </c>
      <c r="G284" s="111"/>
      <c r="H284" s="111"/>
      <c r="I284" s="111"/>
    </row>
    <row r="285" spans="1:9">
      <c r="A285" s="112"/>
      <c r="C285" t="s">
        <v>1</v>
      </c>
      <c r="D285" s="12" t="str">
        <f>IF(C285&gt;0,VLOOKUP($C285,'Master Inventory'!$C:$H,4,FALSE),0)</f>
        <v>portion cost</v>
      </c>
      <c r="E285" s="60">
        <f>IF(C285&gt;0,VLOOKUP($C285,'Master Inventory'!$C:$H,5,FALSE),0)</f>
        <v>0</v>
      </c>
      <c r="F285" s="9">
        <f t="shared" si="7"/>
        <v>0</v>
      </c>
      <c r="G285" s="111"/>
      <c r="H285" s="111"/>
      <c r="I285" s="111"/>
    </row>
    <row r="286" spans="1:9">
      <c r="A286" s="112"/>
      <c r="C286" t="s">
        <v>1</v>
      </c>
      <c r="D286" s="12" t="str">
        <f>IF(C286&gt;0,VLOOKUP($C286,'Master Inventory'!$C:$H,4,FALSE),0)</f>
        <v>portion cost</v>
      </c>
      <c r="E286" s="60">
        <f>IF(C286&gt;0,VLOOKUP($C286,'Master Inventory'!$C:$H,5,FALSE),0)</f>
        <v>0</v>
      </c>
      <c r="F286" s="9">
        <f t="shared" si="7"/>
        <v>0</v>
      </c>
      <c r="G286" s="111"/>
      <c r="H286" s="111"/>
      <c r="I286" s="111"/>
    </row>
    <row r="287" spans="1:9">
      <c r="A287" s="112"/>
      <c r="C287" t="s">
        <v>1</v>
      </c>
      <c r="D287" s="12" t="str">
        <f>IF(C287&gt;0,VLOOKUP($C287,'Master Inventory'!$C:$H,4,FALSE),0)</f>
        <v>portion cost</v>
      </c>
      <c r="E287" s="60">
        <f>IF(C287&gt;0,VLOOKUP($C287,'Master Inventory'!$C:$H,5,FALSE),0)</f>
        <v>0</v>
      </c>
      <c r="F287" s="9">
        <f t="shared" si="7"/>
        <v>0</v>
      </c>
      <c r="G287" s="111"/>
      <c r="H287" s="111"/>
      <c r="I287" s="111"/>
    </row>
    <row r="288" spans="1:9">
      <c r="A288" s="112"/>
      <c r="C288" t="s">
        <v>1</v>
      </c>
      <c r="D288" s="12" t="str">
        <f>IF(C288&gt;0,VLOOKUP($C288,'Master Inventory'!$C:$H,4,FALSE),0)</f>
        <v>portion cost</v>
      </c>
      <c r="E288" s="60">
        <f>IF(C288&gt;0,VLOOKUP($C288,'Master Inventory'!$C:$H,5,FALSE),0)</f>
        <v>0</v>
      </c>
      <c r="F288" s="9">
        <f t="shared" si="7"/>
        <v>0</v>
      </c>
      <c r="G288" s="111"/>
      <c r="H288" s="111"/>
      <c r="I288" s="111"/>
    </row>
    <row r="289" spans="1:9">
      <c r="A289" s="112"/>
      <c r="C289" t="s">
        <v>1</v>
      </c>
      <c r="D289" s="12" t="str">
        <f>IF(C289&gt;0,VLOOKUP($C289,'Master Inventory'!$C:$H,4,FALSE),0)</f>
        <v>portion cost</v>
      </c>
      <c r="E289" s="60">
        <f>IF(C289&gt;0,VLOOKUP($C289,'Master Inventory'!$C:$H,5,FALSE),0)</f>
        <v>0</v>
      </c>
      <c r="F289" s="9">
        <f t="shared" si="7"/>
        <v>0</v>
      </c>
      <c r="G289" s="111"/>
      <c r="H289" s="111"/>
      <c r="I289" s="111"/>
    </row>
    <row r="290" spans="1:9">
      <c r="A290" s="112"/>
      <c r="C290" t="s">
        <v>1</v>
      </c>
      <c r="D290" s="12" t="str">
        <f>IF(C290&gt;0,VLOOKUP($C290,'Master Inventory'!$C:$H,4,FALSE),0)</f>
        <v>portion cost</v>
      </c>
      <c r="E290" s="60">
        <f>IF(C290&gt;0,VLOOKUP($C290,'Master Inventory'!$C:$H,5,FALSE),0)</f>
        <v>0</v>
      </c>
      <c r="F290" s="9">
        <f t="shared" si="7"/>
        <v>0</v>
      </c>
      <c r="G290" s="111"/>
      <c r="H290" s="111"/>
      <c r="I290" s="111"/>
    </row>
    <row r="291" spans="1:9">
      <c r="A291" s="112"/>
      <c r="C291" t="s">
        <v>1</v>
      </c>
      <c r="D291" s="12" t="str">
        <f>IF(C291&gt;0,VLOOKUP($C291,'Master Inventory'!$C:$H,4,FALSE),0)</f>
        <v>portion cost</v>
      </c>
      <c r="E291" s="60">
        <f>IF(C291&gt;0,VLOOKUP($C291,'Master Inventory'!$C:$H,5,FALSE),0)</f>
        <v>0</v>
      </c>
      <c r="F291" s="9">
        <f t="shared" si="7"/>
        <v>0</v>
      </c>
      <c r="G291" s="111"/>
      <c r="H291" s="111"/>
      <c r="I291" s="111"/>
    </row>
    <row r="292" spans="1:9">
      <c r="A292" s="112"/>
      <c r="C292" t="s">
        <v>1</v>
      </c>
      <c r="D292" s="12" t="str">
        <f>IF(C292&gt;0,VLOOKUP($C292,'Master Inventory'!$C:$H,4,FALSE),0)</f>
        <v>portion cost</v>
      </c>
      <c r="E292" s="60">
        <f>IF(C292&gt;0,VLOOKUP($C292,'Master Inventory'!$C:$H,5,FALSE),0)</f>
        <v>0</v>
      </c>
      <c r="F292" s="9">
        <f t="shared" si="7"/>
        <v>0</v>
      </c>
      <c r="G292" s="111"/>
      <c r="H292" s="111"/>
      <c r="I292" s="111"/>
    </row>
    <row r="293" spans="1:9">
      <c r="A293" s="112"/>
      <c r="C293" t="s">
        <v>1</v>
      </c>
      <c r="D293" s="12" t="str">
        <f>IF(C293&gt;0,VLOOKUP($C293,'Master Inventory'!$C:$H,4,FALSE),0)</f>
        <v>portion cost</v>
      </c>
      <c r="E293" s="60">
        <f>IF(C293&gt;0,VLOOKUP($C293,'Master Inventory'!$C:$H,5,FALSE),0)</f>
        <v>0</v>
      </c>
      <c r="F293" s="9">
        <f t="shared" si="7"/>
        <v>0</v>
      </c>
      <c r="G293" s="111"/>
      <c r="H293" s="111"/>
      <c r="I293" s="111"/>
    </row>
    <row r="294" spans="1:9">
      <c r="A294" s="112"/>
      <c r="C294" t="s">
        <v>1</v>
      </c>
      <c r="D294" s="12" t="str">
        <f>IF(C294&gt;0,VLOOKUP($C294,'Master Inventory'!$C:$H,4,FALSE),0)</f>
        <v>portion cost</v>
      </c>
      <c r="E294" s="60">
        <f>IF(C294&gt;0,VLOOKUP($C294,'Master Inventory'!$C:$H,5,FALSE),0)</f>
        <v>0</v>
      </c>
      <c r="F294" s="9">
        <f t="shared" si="7"/>
        <v>0</v>
      </c>
      <c r="G294" s="111"/>
      <c r="H294" s="111"/>
      <c r="I294" s="111"/>
    </row>
    <row r="295" spans="1:9">
      <c r="A295" s="112"/>
      <c r="C295" t="s">
        <v>1</v>
      </c>
      <c r="D295" s="12" t="str">
        <f>IF(C295&gt;0,VLOOKUP($C295,'Master Inventory'!$C:$H,4,FALSE),0)</f>
        <v>portion cost</v>
      </c>
      <c r="E295" s="60">
        <f>IF(C295&gt;0,VLOOKUP($C295,'Master Inventory'!$C:$H,5,FALSE),0)</f>
        <v>0</v>
      </c>
      <c r="F295" s="9">
        <f t="shared" si="7"/>
        <v>0</v>
      </c>
      <c r="G295" s="111"/>
      <c r="H295" s="111"/>
      <c r="I295" s="111"/>
    </row>
    <row r="296" spans="1:9">
      <c r="A296" s="112"/>
      <c r="C296" t="s">
        <v>1</v>
      </c>
      <c r="D296" s="12" t="str">
        <f>IF(C296&gt;0,VLOOKUP($C296,'Master Inventory'!$C:$H,4,FALSE),0)</f>
        <v>portion cost</v>
      </c>
      <c r="E296" s="60">
        <f>IF(C296&gt;0,VLOOKUP($C296,'Master Inventory'!$C:$H,5,FALSE),0)</f>
        <v>0</v>
      </c>
      <c r="F296" s="9">
        <f t="shared" si="7"/>
        <v>0</v>
      </c>
      <c r="G296" s="111"/>
      <c r="H296" s="111"/>
      <c r="I296" s="111"/>
    </row>
    <row r="297" spans="1:9">
      <c r="A297" s="112"/>
      <c r="C297" t="s">
        <v>1</v>
      </c>
      <c r="D297" s="12" t="str">
        <f>IF(C297&gt;0,VLOOKUP($C297,'Master Inventory'!$C:$H,4,FALSE),0)</f>
        <v>portion cost</v>
      </c>
      <c r="E297" s="60">
        <f>IF(C297&gt;0,VLOOKUP($C297,'Master Inventory'!$C:$H,5,FALSE),0)</f>
        <v>0</v>
      </c>
      <c r="F297" s="9">
        <f t="shared" si="7"/>
        <v>0</v>
      </c>
      <c r="G297" s="111"/>
      <c r="H297" s="111"/>
      <c r="I297" s="111"/>
    </row>
    <row r="298" spans="1:9">
      <c r="A298" s="112"/>
      <c r="C298" t="s">
        <v>1</v>
      </c>
      <c r="D298" s="12" t="str">
        <f>IF(C298&gt;0,VLOOKUP($C298,'Master Inventory'!$C:$H,4,FALSE),0)</f>
        <v>portion cost</v>
      </c>
      <c r="E298" s="60">
        <f>IF(C298&gt;0,VLOOKUP($C298,'Master Inventory'!$C:$H,5,FALSE),0)</f>
        <v>0</v>
      </c>
      <c r="F298" s="9">
        <f t="shared" si="7"/>
        <v>0</v>
      </c>
      <c r="G298" s="111"/>
      <c r="H298" s="111"/>
      <c r="I298" s="111"/>
    </row>
    <row r="299" spans="1:9">
      <c r="A299" s="112"/>
      <c r="C299" t="s">
        <v>1</v>
      </c>
      <c r="D299" s="12" t="str">
        <f>IF(C299&gt;0,VLOOKUP($C299,'Master Inventory'!$C:$H,4,FALSE),0)</f>
        <v>portion cost</v>
      </c>
      <c r="E299" s="60">
        <f>IF(C299&gt;0,VLOOKUP($C299,'Master Inventory'!$C:$H,5,FALSE),0)</f>
        <v>0</v>
      </c>
      <c r="F299" s="9">
        <f t="shared" si="7"/>
        <v>0</v>
      </c>
      <c r="G299" s="111"/>
      <c r="H299" s="111"/>
      <c r="I299" s="111"/>
    </row>
    <row r="300" spans="1:9">
      <c r="A300" s="112"/>
      <c r="C300" t="s">
        <v>1</v>
      </c>
      <c r="D300" s="12" t="str">
        <f>IF(C300&gt;0,VLOOKUP($C300,'Master Inventory'!$C:$H,4,FALSE),0)</f>
        <v>portion cost</v>
      </c>
      <c r="E300" s="60">
        <f>IF(C300&gt;0,VLOOKUP($C300,'Master Inventory'!$C:$H,5,FALSE),0)</f>
        <v>0</v>
      </c>
      <c r="F300" s="9">
        <f t="shared" si="7"/>
        <v>0</v>
      </c>
      <c r="G300" s="111"/>
      <c r="H300" s="111"/>
      <c r="I300" s="111"/>
    </row>
    <row r="301" spans="1:9">
      <c r="A301" s="112"/>
      <c r="C301" t="s">
        <v>1</v>
      </c>
      <c r="D301" s="12" t="str">
        <f>IF(C301&gt;0,VLOOKUP($C301,'Master Inventory'!$C:$H,4,FALSE),0)</f>
        <v>portion cost</v>
      </c>
      <c r="E301" s="60">
        <f>IF(C301&gt;0,VLOOKUP($C301,'Master Inventory'!$C:$H,5,FALSE),0)</f>
        <v>0</v>
      </c>
      <c r="F301" s="9">
        <f t="shared" si="7"/>
        <v>0</v>
      </c>
      <c r="G301" s="111"/>
      <c r="H301" s="111"/>
      <c r="I301" s="111"/>
    </row>
    <row r="302" spans="1:9">
      <c r="A302" s="112"/>
      <c r="C302" t="s">
        <v>1</v>
      </c>
      <c r="D302" s="12" t="str">
        <f>IF(C302&gt;0,VLOOKUP($C302,'Master Inventory'!$C:$H,4,FALSE),0)</f>
        <v>portion cost</v>
      </c>
      <c r="E302" s="60">
        <f>IF(C302&gt;0,VLOOKUP($C302,'Master Inventory'!$C:$H,5,FALSE),0)</f>
        <v>0</v>
      </c>
      <c r="F302" s="9">
        <f t="shared" si="7"/>
        <v>0</v>
      </c>
      <c r="G302" s="111"/>
      <c r="H302" s="111"/>
      <c r="I302" s="111"/>
    </row>
    <row r="303" spans="1:9">
      <c r="A303" s="112"/>
      <c r="C303" t="s">
        <v>1</v>
      </c>
      <c r="D303" s="12" t="str">
        <f>IF(C303&gt;0,VLOOKUP($C303,'Master Inventory'!$C:$H,4,FALSE),0)</f>
        <v>portion cost</v>
      </c>
      <c r="E303" s="60">
        <f>IF(C303&gt;0,VLOOKUP($C303,'Master Inventory'!$C:$H,5,FALSE),0)</f>
        <v>0</v>
      </c>
      <c r="F303" s="9">
        <f t="shared" si="7"/>
        <v>0</v>
      </c>
      <c r="G303" s="111"/>
      <c r="H303" s="111"/>
      <c r="I303" s="111"/>
    </row>
    <row r="304" spans="1:9">
      <c r="A304" s="112"/>
      <c r="B304" s="14"/>
      <c r="C304" s="14"/>
      <c r="D304" s="14"/>
      <c r="E304" s="14"/>
      <c r="F304" s="14"/>
      <c r="G304" s="14"/>
      <c r="H304" s="14"/>
      <c r="I304" s="14"/>
    </row>
    <row r="305" spans="1:9" ht="30">
      <c r="A305" s="112">
        <v>9</v>
      </c>
      <c r="B305" s="18" t="s">
        <v>8</v>
      </c>
      <c r="C305" s="18" t="s">
        <v>9</v>
      </c>
      <c r="D305" s="19" t="s">
        <v>4</v>
      </c>
      <c r="E305" s="1" t="s">
        <v>5</v>
      </c>
      <c r="F305" s="19" t="s">
        <v>10</v>
      </c>
      <c r="G305" s="19" t="s">
        <v>11</v>
      </c>
      <c r="H305" s="19" t="s">
        <v>12</v>
      </c>
      <c r="I305" s="19" t="s">
        <v>13</v>
      </c>
    </row>
    <row r="306" spans="1:9">
      <c r="A306" s="112"/>
      <c r="B306" s="60"/>
      <c r="C306" t="s">
        <v>1</v>
      </c>
      <c r="D306" s="12" t="str">
        <f>IF(C306&gt;0,VLOOKUP($C306,'Master Inventory'!$C:$H,4,FALSE),0)</f>
        <v>portion cost</v>
      </c>
      <c r="E306" s="60">
        <v>0</v>
      </c>
      <c r="F306" s="9">
        <f>IF(D306="portion cost",0,D306*E306)</f>
        <v>0</v>
      </c>
      <c r="G306" s="9">
        <f>SUM(F306:F341)</f>
        <v>0</v>
      </c>
      <c r="H306" s="60">
        <v>0</v>
      </c>
      <c r="I306" s="9" t="e">
        <f>G306/H306</f>
        <v>#DIV/0!</v>
      </c>
    </row>
    <row r="307" spans="1:9">
      <c r="A307" s="112"/>
      <c r="C307" t="s">
        <v>1</v>
      </c>
      <c r="D307" s="12" t="str">
        <f>IF(C307&gt;0,VLOOKUP($C307,'Master Inventory'!$C:$H,4,FALSE),0)</f>
        <v>portion cost</v>
      </c>
      <c r="E307" s="60">
        <v>0</v>
      </c>
      <c r="F307" s="9">
        <f t="shared" ref="F307:F341" si="8">IF(D307="portion cost",0,D307*E307)</f>
        <v>0</v>
      </c>
      <c r="G307" s="110" t="s">
        <v>41</v>
      </c>
      <c r="H307" s="110"/>
      <c r="I307" s="110"/>
    </row>
    <row r="308" spans="1:9">
      <c r="A308" s="112"/>
      <c r="C308" t="s">
        <v>1</v>
      </c>
      <c r="D308" s="12" t="str">
        <f>IF(C308&gt;0,VLOOKUP($C308,'Master Inventory'!$C:$H,4,FALSE),0)</f>
        <v>portion cost</v>
      </c>
      <c r="E308" s="60">
        <v>0</v>
      </c>
      <c r="F308" s="9">
        <f t="shared" si="8"/>
        <v>0</v>
      </c>
      <c r="G308" s="111"/>
      <c r="H308" s="111"/>
      <c r="I308" s="111"/>
    </row>
    <row r="309" spans="1:9">
      <c r="A309" s="112"/>
      <c r="C309" t="s">
        <v>1</v>
      </c>
      <c r="D309" s="12" t="str">
        <f>IF(C309&gt;0,VLOOKUP($C309,'Master Inventory'!$C:$H,4,FALSE),0)</f>
        <v>portion cost</v>
      </c>
      <c r="E309" s="60">
        <f>IF(C309&gt;0,VLOOKUP($C309,'Master Inventory'!$C:$H,5,FALSE),0)</f>
        <v>0</v>
      </c>
      <c r="F309" s="9">
        <f t="shared" si="8"/>
        <v>0</v>
      </c>
      <c r="G309" s="111"/>
      <c r="H309" s="111"/>
      <c r="I309" s="111"/>
    </row>
    <row r="310" spans="1:9">
      <c r="A310" s="112"/>
      <c r="C310" t="s">
        <v>1</v>
      </c>
      <c r="D310" s="12" t="str">
        <f>IF(C310&gt;0,VLOOKUP($C310,'Master Inventory'!$C:$H,4,FALSE),0)</f>
        <v>portion cost</v>
      </c>
      <c r="E310" s="60">
        <f>IF(C310&gt;0,VLOOKUP($C310,'Master Inventory'!$C:$H,5,FALSE),0)</f>
        <v>0</v>
      </c>
      <c r="F310" s="9">
        <f t="shared" si="8"/>
        <v>0</v>
      </c>
      <c r="G310" s="111"/>
      <c r="H310" s="111"/>
      <c r="I310" s="111"/>
    </row>
    <row r="311" spans="1:9">
      <c r="A311" s="112"/>
      <c r="C311" t="s">
        <v>1</v>
      </c>
      <c r="D311" s="12" t="str">
        <f>IF(C311&gt;0,VLOOKUP($C311,'Master Inventory'!$C:$H,4,FALSE),0)</f>
        <v>portion cost</v>
      </c>
      <c r="E311" s="60">
        <f>IF(C311&gt;0,VLOOKUP($C311,'Master Inventory'!$C:$H,5,FALSE),0)</f>
        <v>0</v>
      </c>
      <c r="F311" s="9">
        <f t="shared" si="8"/>
        <v>0</v>
      </c>
      <c r="G311" s="111"/>
      <c r="H311" s="111"/>
      <c r="I311" s="111"/>
    </row>
    <row r="312" spans="1:9">
      <c r="A312" s="112"/>
      <c r="C312" t="s">
        <v>1</v>
      </c>
      <c r="D312" s="12" t="str">
        <f>IF(C312&gt;0,VLOOKUP($C312,'Master Inventory'!$C:$H,4,FALSE),0)</f>
        <v>portion cost</v>
      </c>
      <c r="E312" s="60">
        <f>IF(C312&gt;0,VLOOKUP($C312,'Master Inventory'!$C:$H,5,FALSE),0)</f>
        <v>0</v>
      </c>
      <c r="F312" s="9">
        <f t="shared" si="8"/>
        <v>0</v>
      </c>
      <c r="G312" s="111"/>
      <c r="H312" s="111"/>
      <c r="I312" s="111"/>
    </row>
    <row r="313" spans="1:9">
      <c r="A313" s="112"/>
      <c r="C313" t="s">
        <v>1</v>
      </c>
      <c r="D313" s="12" t="str">
        <f>IF(C313&gt;0,VLOOKUP($C313,'Master Inventory'!$C:$H,4,FALSE),0)</f>
        <v>portion cost</v>
      </c>
      <c r="E313" s="60">
        <f>IF(C313&gt;0,VLOOKUP($C313,'Master Inventory'!$C:$H,5,FALSE),0)</f>
        <v>0</v>
      </c>
      <c r="F313" s="9">
        <f t="shared" si="8"/>
        <v>0</v>
      </c>
      <c r="G313" s="111"/>
      <c r="H313" s="111"/>
      <c r="I313" s="111"/>
    </row>
    <row r="314" spans="1:9">
      <c r="A314" s="112"/>
      <c r="C314" t="s">
        <v>1</v>
      </c>
      <c r="D314" s="12" t="str">
        <f>IF(C314&gt;0,VLOOKUP($C314,'Master Inventory'!$C:$H,4,FALSE),0)</f>
        <v>portion cost</v>
      </c>
      <c r="E314" s="60">
        <f>IF(C314&gt;0,VLOOKUP($C314,'Master Inventory'!$C:$H,5,FALSE),0)</f>
        <v>0</v>
      </c>
      <c r="F314" s="9">
        <f t="shared" si="8"/>
        <v>0</v>
      </c>
      <c r="G314" s="111"/>
      <c r="H314" s="111"/>
      <c r="I314" s="111"/>
    </row>
    <row r="315" spans="1:9">
      <c r="A315" s="112"/>
      <c r="C315" t="s">
        <v>1</v>
      </c>
      <c r="D315" s="12" t="str">
        <f>IF(C315&gt;0,VLOOKUP($C315,'Master Inventory'!$C:$H,4,FALSE),0)</f>
        <v>portion cost</v>
      </c>
      <c r="E315" s="60">
        <f>IF(C315&gt;0,VLOOKUP($C315,'Master Inventory'!$C:$H,5,FALSE),0)</f>
        <v>0</v>
      </c>
      <c r="F315" s="9">
        <f t="shared" si="8"/>
        <v>0</v>
      </c>
      <c r="G315" s="111"/>
      <c r="H315" s="111"/>
      <c r="I315" s="111"/>
    </row>
    <row r="316" spans="1:9">
      <c r="A316" s="112"/>
      <c r="C316" t="s">
        <v>1</v>
      </c>
      <c r="D316" s="12" t="str">
        <f>IF(C316&gt;0,VLOOKUP($C316,'Master Inventory'!$C:$H,4,FALSE),0)</f>
        <v>portion cost</v>
      </c>
      <c r="E316" s="60">
        <f>IF(C316&gt;0,VLOOKUP($C316,'Master Inventory'!$C:$H,5,FALSE),0)</f>
        <v>0</v>
      </c>
      <c r="F316" s="9">
        <f t="shared" si="8"/>
        <v>0</v>
      </c>
      <c r="G316" s="111"/>
      <c r="H316" s="111"/>
      <c r="I316" s="111"/>
    </row>
    <row r="317" spans="1:9">
      <c r="A317" s="112"/>
      <c r="C317" t="s">
        <v>1</v>
      </c>
      <c r="D317" s="12" t="str">
        <f>IF(C317&gt;0,VLOOKUP($C317,'Master Inventory'!$C:$H,4,FALSE),0)</f>
        <v>portion cost</v>
      </c>
      <c r="E317" s="60">
        <f>IF(C317&gt;0,VLOOKUP($C317,'Master Inventory'!$C:$H,5,FALSE),0)</f>
        <v>0</v>
      </c>
      <c r="F317" s="9">
        <f t="shared" si="8"/>
        <v>0</v>
      </c>
      <c r="G317" s="111"/>
      <c r="H317" s="111"/>
      <c r="I317" s="111"/>
    </row>
    <row r="318" spans="1:9">
      <c r="A318" s="112"/>
      <c r="C318" t="s">
        <v>1</v>
      </c>
      <c r="D318" s="12" t="str">
        <f>IF(C318&gt;0,VLOOKUP($C318,'Master Inventory'!$C:$H,4,FALSE),0)</f>
        <v>portion cost</v>
      </c>
      <c r="E318" s="60">
        <f>IF(C318&gt;0,VLOOKUP($C318,'Master Inventory'!$C:$H,5,FALSE),0)</f>
        <v>0</v>
      </c>
      <c r="F318" s="9">
        <f t="shared" si="8"/>
        <v>0</v>
      </c>
      <c r="G318" s="111"/>
      <c r="H318" s="111"/>
      <c r="I318" s="111"/>
    </row>
    <row r="319" spans="1:9">
      <c r="A319" s="112"/>
      <c r="C319" t="s">
        <v>1</v>
      </c>
      <c r="D319" s="12" t="str">
        <f>IF(C319&gt;0,VLOOKUP($C319,'Master Inventory'!$C:$H,4,FALSE),0)</f>
        <v>portion cost</v>
      </c>
      <c r="E319" s="60">
        <f>IF(C319&gt;0,VLOOKUP($C319,'Master Inventory'!$C:$H,5,FALSE),0)</f>
        <v>0</v>
      </c>
      <c r="F319" s="9">
        <f t="shared" si="8"/>
        <v>0</v>
      </c>
      <c r="G319" s="111"/>
      <c r="H319" s="111"/>
      <c r="I319" s="111"/>
    </row>
    <row r="320" spans="1:9">
      <c r="A320" s="112"/>
      <c r="C320" t="s">
        <v>1</v>
      </c>
      <c r="D320" s="12" t="str">
        <f>IF(C320&gt;0,VLOOKUP($C320,'Master Inventory'!$C:$H,4,FALSE),0)</f>
        <v>portion cost</v>
      </c>
      <c r="E320" s="60">
        <f>IF(C320&gt;0,VLOOKUP($C320,'Master Inventory'!$C:$H,5,FALSE),0)</f>
        <v>0</v>
      </c>
      <c r="F320" s="9">
        <f t="shared" si="8"/>
        <v>0</v>
      </c>
      <c r="G320" s="111"/>
      <c r="H320" s="111"/>
      <c r="I320" s="111"/>
    </row>
    <row r="321" spans="1:9">
      <c r="A321" s="112"/>
      <c r="C321" t="s">
        <v>1</v>
      </c>
      <c r="D321" s="12" t="str">
        <f>IF(C321&gt;0,VLOOKUP($C321,'Master Inventory'!$C:$H,4,FALSE),0)</f>
        <v>portion cost</v>
      </c>
      <c r="E321" s="60">
        <f>IF(C321&gt;0,VLOOKUP($C321,'Master Inventory'!$C:$H,5,FALSE),0)</f>
        <v>0</v>
      </c>
      <c r="F321" s="9">
        <f t="shared" si="8"/>
        <v>0</v>
      </c>
      <c r="G321" s="111"/>
      <c r="H321" s="111"/>
      <c r="I321" s="111"/>
    </row>
    <row r="322" spans="1:9">
      <c r="A322" s="112"/>
      <c r="C322" t="s">
        <v>1</v>
      </c>
      <c r="D322" s="12" t="str">
        <f>IF(C322&gt;0,VLOOKUP($C322,'Master Inventory'!$C:$H,4,FALSE),0)</f>
        <v>portion cost</v>
      </c>
      <c r="E322" s="60">
        <f>IF(C322&gt;0,VLOOKUP($C322,'Master Inventory'!$C:$H,5,FALSE),0)</f>
        <v>0</v>
      </c>
      <c r="F322" s="9">
        <f t="shared" si="8"/>
        <v>0</v>
      </c>
      <c r="G322" s="111"/>
      <c r="H322" s="111"/>
      <c r="I322" s="111"/>
    </row>
    <row r="323" spans="1:9">
      <c r="A323" s="112"/>
      <c r="C323" t="s">
        <v>1</v>
      </c>
      <c r="D323" s="12" t="str">
        <f>IF(C323&gt;0,VLOOKUP($C323,'Master Inventory'!$C:$H,4,FALSE),0)</f>
        <v>portion cost</v>
      </c>
      <c r="E323" s="60">
        <f>IF(C323&gt;0,VLOOKUP($C323,'Master Inventory'!$C:$H,5,FALSE),0)</f>
        <v>0</v>
      </c>
      <c r="F323" s="9">
        <f t="shared" si="8"/>
        <v>0</v>
      </c>
      <c r="G323" s="111"/>
      <c r="H323" s="111"/>
      <c r="I323" s="111"/>
    </row>
    <row r="324" spans="1:9">
      <c r="A324" s="112"/>
      <c r="C324" t="s">
        <v>1</v>
      </c>
      <c r="D324" s="12" t="str">
        <f>IF(C324&gt;0,VLOOKUP($C324,'Master Inventory'!$C:$H,4,FALSE),0)</f>
        <v>portion cost</v>
      </c>
      <c r="E324" s="60">
        <f>IF(C324&gt;0,VLOOKUP($C324,'Master Inventory'!$C:$H,5,FALSE),0)</f>
        <v>0</v>
      </c>
      <c r="F324" s="9">
        <f t="shared" si="8"/>
        <v>0</v>
      </c>
      <c r="G324" s="111"/>
      <c r="H324" s="111"/>
      <c r="I324" s="111"/>
    </row>
    <row r="325" spans="1:9">
      <c r="A325" s="112"/>
      <c r="C325" t="s">
        <v>1</v>
      </c>
      <c r="D325" s="12" t="str">
        <f>IF(C325&gt;0,VLOOKUP($C325,'Master Inventory'!$C:$H,4,FALSE),0)</f>
        <v>portion cost</v>
      </c>
      <c r="E325" s="60">
        <f>IF(C325&gt;0,VLOOKUP($C325,'Master Inventory'!$C:$H,5,FALSE),0)</f>
        <v>0</v>
      </c>
      <c r="F325" s="9">
        <f t="shared" si="8"/>
        <v>0</v>
      </c>
      <c r="G325" s="111"/>
      <c r="H325" s="111"/>
      <c r="I325" s="111"/>
    </row>
    <row r="326" spans="1:9">
      <c r="A326" s="112"/>
      <c r="C326" t="s">
        <v>1</v>
      </c>
      <c r="D326" s="12" t="str">
        <f>IF(C326&gt;0,VLOOKUP($C326,'Master Inventory'!$C:$H,4,FALSE),0)</f>
        <v>portion cost</v>
      </c>
      <c r="E326" s="60">
        <f>IF(C326&gt;0,VLOOKUP($C326,'Master Inventory'!$C:$H,5,FALSE),0)</f>
        <v>0</v>
      </c>
      <c r="F326" s="9">
        <f t="shared" si="8"/>
        <v>0</v>
      </c>
      <c r="G326" s="111"/>
      <c r="H326" s="111"/>
      <c r="I326" s="111"/>
    </row>
    <row r="327" spans="1:9">
      <c r="A327" s="112"/>
      <c r="C327" t="s">
        <v>1</v>
      </c>
      <c r="D327" s="12" t="str">
        <f>IF(C327&gt;0,VLOOKUP($C327,'Master Inventory'!$C:$H,4,FALSE),0)</f>
        <v>portion cost</v>
      </c>
      <c r="E327" s="60">
        <f>IF(C327&gt;0,VLOOKUP($C327,'Master Inventory'!$C:$H,5,FALSE),0)</f>
        <v>0</v>
      </c>
      <c r="F327" s="9">
        <f t="shared" si="8"/>
        <v>0</v>
      </c>
      <c r="G327" s="111"/>
      <c r="H327" s="111"/>
      <c r="I327" s="111"/>
    </row>
    <row r="328" spans="1:9">
      <c r="A328" s="112"/>
      <c r="C328" t="s">
        <v>1</v>
      </c>
      <c r="D328" s="12" t="str">
        <f>IF(C328&gt;0,VLOOKUP($C328,'Master Inventory'!$C:$H,4,FALSE),0)</f>
        <v>portion cost</v>
      </c>
      <c r="E328" s="60">
        <f>IF(C328&gt;0,VLOOKUP($C328,'Master Inventory'!$C:$H,5,FALSE),0)</f>
        <v>0</v>
      </c>
      <c r="F328" s="9">
        <f t="shared" si="8"/>
        <v>0</v>
      </c>
      <c r="G328" s="111"/>
      <c r="H328" s="111"/>
      <c r="I328" s="111"/>
    </row>
    <row r="329" spans="1:9">
      <c r="A329" s="112"/>
      <c r="C329" t="s">
        <v>1</v>
      </c>
      <c r="D329" s="12" t="str">
        <f>IF(C329&gt;0,VLOOKUP($C329,'Master Inventory'!$C:$H,4,FALSE),0)</f>
        <v>portion cost</v>
      </c>
      <c r="E329" s="60">
        <f>IF(C329&gt;0,VLOOKUP($C329,'Master Inventory'!$C:$H,5,FALSE),0)</f>
        <v>0</v>
      </c>
      <c r="F329" s="9">
        <f t="shared" si="8"/>
        <v>0</v>
      </c>
      <c r="G329" s="111"/>
      <c r="H329" s="111"/>
      <c r="I329" s="111"/>
    </row>
    <row r="330" spans="1:9">
      <c r="A330" s="112"/>
      <c r="C330" t="s">
        <v>1</v>
      </c>
      <c r="D330" s="12" t="str">
        <f>IF(C330&gt;0,VLOOKUP($C330,'Master Inventory'!$C:$H,4,FALSE),0)</f>
        <v>portion cost</v>
      </c>
      <c r="E330" s="60">
        <f>IF(C330&gt;0,VLOOKUP($C330,'Master Inventory'!$C:$H,5,FALSE),0)</f>
        <v>0</v>
      </c>
      <c r="F330" s="9">
        <f t="shared" si="8"/>
        <v>0</v>
      </c>
      <c r="G330" s="111"/>
      <c r="H330" s="111"/>
      <c r="I330" s="111"/>
    </row>
    <row r="331" spans="1:9">
      <c r="A331" s="112"/>
      <c r="C331" t="s">
        <v>1</v>
      </c>
      <c r="D331" s="12" t="str">
        <f>IF(C331&gt;0,VLOOKUP($C331,'Master Inventory'!$C:$H,4,FALSE),0)</f>
        <v>portion cost</v>
      </c>
      <c r="E331" s="60">
        <f>IF(C331&gt;0,VLOOKUP($C331,'Master Inventory'!$C:$H,5,FALSE),0)</f>
        <v>0</v>
      </c>
      <c r="F331" s="9">
        <f t="shared" si="8"/>
        <v>0</v>
      </c>
      <c r="G331" s="111"/>
      <c r="H331" s="111"/>
      <c r="I331" s="111"/>
    </row>
    <row r="332" spans="1:9">
      <c r="A332" s="112"/>
      <c r="C332" t="s">
        <v>1</v>
      </c>
      <c r="D332" s="12" t="str">
        <f>IF(C332&gt;0,VLOOKUP($C332,'Master Inventory'!$C:$H,4,FALSE),0)</f>
        <v>portion cost</v>
      </c>
      <c r="E332" s="60">
        <f>IF(C332&gt;0,VLOOKUP($C332,'Master Inventory'!$C:$H,5,FALSE),0)</f>
        <v>0</v>
      </c>
      <c r="F332" s="9">
        <f t="shared" si="8"/>
        <v>0</v>
      </c>
      <c r="G332" s="111"/>
      <c r="H332" s="111"/>
      <c r="I332" s="111"/>
    </row>
    <row r="333" spans="1:9">
      <c r="A333" s="112"/>
      <c r="C333" t="s">
        <v>1</v>
      </c>
      <c r="D333" s="12" t="str">
        <f>IF(C333&gt;0,VLOOKUP($C333,'Master Inventory'!$C:$H,4,FALSE),0)</f>
        <v>portion cost</v>
      </c>
      <c r="E333" s="60">
        <f>IF(C333&gt;0,VLOOKUP($C333,'Master Inventory'!$C:$H,5,FALSE),0)</f>
        <v>0</v>
      </c>
      <c r="F333" s="9">
        <f t="shared" si="8"/>
        <v>0</v>
      </c>
      <c r="G333" s="111"/>
      <c r="H333" s="111"/>
      <c r="I333" s="111"/>
    </row>
    <row r="334" spans="1:9">
      <c r="A334" s="112"/>
      <c r="C334" t="s">
        <v>1</v>
      </c>
      <c r="D334" s="12" t="str">
        <f>IF(C334&gt;0,VLOOKUP($C334,'Master Inventory'!$C:$H,4,FALSE),0)</f>
        <v>portion cost</v>
      </c>
      <c r="E334" s="60">
        <f>IF(C334&gt;0,VLOOKUP($C334,'Master Inventory'!$C:$H,5,FALSE),0)</f>
        <v>0</v>
      </c>
      <c r="F334" s="9">
        <f t="shared" si="8"/>
        <v>0</v>
      </c>
      <c r="G334" s="111"/>
      <c r="H334" s="111"/>
      <c r="I334" s="111"/>
    </row>
    <row r="335" spans="1:9">
      <c r="A335" s="112"/>
      <c r="C335" t="s">
        <v>1</v>
      </c>
      <c r="D335" s="12" t="str">
        <f>IF(C335&gt;0,VLOOKUP($C335,'Master Inventory'!$C:$H,4,FALSE),0)</f>
        <v>portion cost</v>
      </c>
      <c r="E335" s="60">
        <f>IF(C335&gt;0,VLOOKUP($C335,'Master Inventory'!$C:$H,5,FALSE),0)</f>
        <v>0</v>
      </c>
      <c r="F335" s="9">
        <f t="shared" si="8"/>
        <v>0</v>
      </c>
      <c r="G335" s="111"/>
      <c r="H335" s="111"/>
      <c r="I335" s="111"/>
    </row>
    <row r="336" spans="1:9">
      <c r="A336" s="112"/>
      <c r="C336" t="s">
        <v>1</v>
      </c>
      <c r="D336" s="12" t="str">
        <f>IF(C336&gt;0,VLOOKUP($C336,'Master Inventory'!$C:$H,4,FALSE),0)</f>
        <v>portion cost</v>
      </c>
      <c r="E336" s="60">
        <f>IF(C336&gt;0,VLOOKUP($C336,'Master Inventory'!$C:$H,5,FALSE),0)</f>
        <v>0</v>
      </c>
      <c r="F336" s="9">
        <f t="shared" si="8"/>
        <v>0</v>
      </c>
      <c r="G336" s="111"/>
      <c r="H336" s="111"/>
      <c r="I336" s="111"/>
    </row>
    <row r="337" spans="1:9">
      <c r="A337" s="112"/>
      <c r="C337" t="s">
        <v>1</v>
      </c>
      <c r="D337" s="12" t="str">
        <f>IF(C337&gt;0,VLOOKUP($C337,'Master Inventory'!$C:$H,4,FALSE),0)</f>
        <v>portion cost</v>
      </c>
      <c r="E337" s="60">
        <f>IF(C337&gt;0,VLOOKUP($C337,'Master Inventory'!$C:$H,5,FALSE),0)</f>
        <v>0</v>
      </c>
      <c r="F337" s="9">
        <f t="shared" si="8"/>
        <v>0</v>
      </c>
      <c r="G337" s="111"/>
      <c r="H337" s="111"/>
      <c r="I337" s="111"/>
    </row>
    <row r="338" spans="1:9">
      <c r="A338" s="112"/>
      <c r="C338" t="s">
        <v>1</v>
      </c>
      <c r="D338" s="12" t="str">
        <f>IF(C338&gt;0,VLOOKUP($C338,'Master Inventory'!$C:$H,4,FALSE),0)</f>
        <v>portion cost</v>
      </c>
      <c r="E338" s="60">
        <f>IF(C338&gt;0,VLOOKUP($C338,'Master Inventory'!$C:$H,5,FALSE),0)</f>
        <v>0</v>
      </c>
      <c r="F338" s="9">
        <f t="shared" si="8"/>
        <v>0</v>
      </c>
      <c r="G338" s="111"/>
      <c r="H338" s="111"/>
      <c r="I338" s="111"/>
    </row>
    <row r="339" spans="1:9">
      <c r="A339" s="112"/>
      <c r="C339" t="s">
        <v>1</v>
      </c>
      <c r="D339" s="12" t="str">
        <f>IF(C339&gt;0,VLOOKUP($C339,'Master Inventory'!$C:$H,4,FALSE),0)</f>
        <v>portion cost</v>
      </c>
      <c r="E339" s="60">
        <f>IF(C339&gt;0,VLOOKUP($C339,'Master Inventory'!$C:$H,5,FALSE),0)</f>
        <v>0</v>
      </c>
      <c r="F339" s="9">
        <f t="shared" si="8"/>
        <v>0</v>
      </c>
      <c r="G339" s="111"/>
      <c r="H339" s="111"/>
      <c r="I339" s="111"/>
    </row>
    <row r="340" spans="1:9">
      <c r="A340" s="112"/>
      <c r="C340" t="s">
        <v>1</v>
      </c>
      <c r="D340" s="12" t="str">
        <f>IF(C340&gt;0,VLOOKUP($C340,'Master Inventory'!$C:$H,4,FALSE),0)</f>
        <v>portion cost</v>
      </c>
      <c r="E340" s="60">
        <f>IF(C340&gt;0,VLOOKUP($C340,'Master Inventory'!$C:$H,5,FALSE),0)</f>
        <v>0</v>
      </c>
      <c r="F340" s="9">
        <f t="shared" si="8"/>
        <v>0</v>
      </c>
      <c r="G340" s="111"/>
      <c r="H340" s="111"/>
      <c r="I340" s="111"/>
    </row>
    <row r="341" spans="1:9">
      <c r="A341" s="112"/>
      <c r="C341" t="s">
        <v>1</v>
      </c>
      <c r="D341" s="12" t="str">
        <f>IF(C341&gt;0,VLOOKUP($C341,'Master Inventory'!$C:$H,4,FALSE),0)</f>
        <v>portion cost</v>
      </c>
      <c r="E341" s="60">
        <f>IF(C341&gt;0,VLOOKUP($C341,'Master Inventory'!$C:$H,5,FALSE),0)</f>
        <v>0</v>
      </c>
      <c r="F341" s="9">
        <f t="shared" si="8"/>
        <v>0</v>
      </c>
      <c r="G341" s="111"/>
      <c r="H341" s="111"/>
      <c r="I341" s="111"/>
    </row>
    <row r="342" spans="1:9">
      <c r="A342" s="112"/>
      <c r="B342" s="14"/>
      <c r="C342" s="14"/>
      <c r="D342" s="14"/>
      <c r="E342" s="14"/>
      <c r="F342" s="14"/>
      <c r="G342" s="14"/>
      <c r="H342" s="14"/>
      <c r="I342" s="14"/>
    </row>
    <row r="343" spans="1:9" ht="30">
      <c r="A343" s="112">
        <v>10</v>
      </c>
      <c r="B343" s="18" t="s">
        <v>8</v>
      </c>
      <c r="C343" s="18" t="s">
        <v>9</v>
      </c>
      <c r="D343" s="19" t="s">
        <v>4</v>
      </c>
      <c r="E343" s="1" t="s">
        <v>5</v>
      </c>
      <c r="F343" s="19" t="s">
        <v>10</v>
      </c>
      <c r="G343" s="19" t="s">
        <v>11</v>
      </c>
      <c r="H343" s="19" t="s">
        <v>12</v>
      </c>
      <c r="I343" s="19" t="s">
        <v>13</v>
      </c>
    </row>
    <row r="344" spans="1:9">
      <c r="A344" s="112"/>
      <c r="B344" s="60"/>
      <c r="C344" t="s">
        <v>1</v>
      </c>
      <c r="D344" s="12" t="str">
        <f>IF(C344&gt;0,VLOOKUP($C344,'Master Inventory'!$C:$H,4,FALSE),0)</f>
        <v>portion cost</v>
      </c>
      <c r="E344" s="60">
        <v>0</v>
      </c>
      <c r="F344" s="9">
        <f>IF(D344="portion cost",0,D344*E344)</f>
        <v>0</v>
      </c>
      <c r="G344" s="9">
        <f>SUM(F344:F379)</f>
        <v>0</v>
      </c>
      <c r="H344" s="60">
        <v>0</v>
      </c>
      <c r="I344" s="9" t="e">
        <f>G344/H344</f>
        <v>#DIV/0!</v>
      </c>
    </row>
    <row r="345" spans="1:9">
      <c r="A345" s="112"/>
      <c r="C345" t="s">
        <v>1</v>
      </c>
      <c r="D345" s="12" t="str">
        <f>IF(C345&gt;0,VLOOKUP($C345,'Master Inventory'!$C:$H,4,FALSE),0)</f>
        <v>portion cost</v>
      </c>
      <c r="E345" s="60">
        <v>0</v>
      </c>
      <c r="F345" s="9">
        <f t="shared" ref="F345:F379" si="9">IF(D345="portion cost",0,D345*E345)</f>
        <v>0</v>
      </c>
      <c r="G345" s="110" t="s">
        <v>41</v>
      </c>
      <c r="H345" s="110"/>
      <c r="I345" s="110"/>
    </row>
    <row r="346" spans="1:9">
      <c r="A346" s="112"/>
      <c r="C346" t="s">
        <v>1</v>
      </c>
      <c r="D346" s="12" t="str">
        <f>IF(C346&gt;0,VLOOKUP($C346,'Master Inventory'!$C:$H,4,FALSE),0)</f>
        <v>portion cost</v>
      </c>
      <c r="E346" s="60">
        <v>0</v>
      </c>
      <c r="F346" s="9">
        <f t="shared" si="9"/>
        <v>0</v>
      </c>
      <c r="G346" s="111"/>
      <c r="H346" s="111"/>
      <c r="I346" s="111"/>
    </row>
    <row r="347" spans="1:9">
      <c r="A347" s="112"/>
      <c r="C347" t="s">
        <v>1</v>
      </c>
      <c r="D347" s="12" t="str">
        <f>IF(C347&gt;0,VLOOKUP($C347,'Master Inventory'!$C:$H,4,FALSE),0)</f>
        <v>portion cost</v>
      </c>
      <c r="E347" s="60">
        <f>IF(C347&gt;0,VLOOKUP($C347,'Master Inventory'!$C:$H,5,FALSE),0)</f>
        <v>0</v>
      </c>
      <c r="F347" s="9">
        <f t="shared" si="9"/>
        <v>0</v>
      </c>
      <c r="G347" s="111"/>
      <c r="H347" s="111"/>
      <c r="I347" s="111"/>
    </row>
    <row r="348" spans="1:9">
      <c r="A348" s="112"/>
      <c r="C348" t="s">
        <v>1</v>
      </c>
      <c r="D348" s="12" t="str">
        <f>IF(C348&gt;0,VLOOKUP($C348,'Master Inventory'!$C:$H,4,FALSE),0)</f>
        <v>portion cost</v>
      </c>
      <c r="E348" s="60">
        <f>IF(C348&gt;0,VLOOKUP($C348,'Master Inventory'!$C:$H,5,FALSE),0)</f>
        <v>0</v>
      </c>
      <c r="F348" s="9">
        <f t="shared" si="9"/>
        <v>0</v>
      </c>
      <c r="G348" s="111"/>
      <c r="H348" s="111"/>
      <c r="I348" s="111"/>
    </row>
    <row r="349" spans="1:9">
      <c r="A349" s="112"/>
      <c r="C349" t="s">
        <v>1</v>
      </c>
      <c r="D349" s="12" t="str">
        <f>IF(C349&gt;0,VLOOKUP($C349,'Master Inventory'!$C:$H,4,FALSE),0)</f>
        <v>portion cost</v>
      </c>
      <c r="E349" s="60">
        <f>IF(C349&gt;0,VLOOKUP($C349,'Master Inventory'!$C:$H,5,FALSE),0)</f>
        <v>0</v>
      </c>
      <c r="F349" s="9">
        <f t="shared" si="9"/>
        <v>0</v>
      </c>
      <c r="G349" s="111"/>
      <c r="H349" s="111"/>
      <c r="I349" s="111"/>
    </row>
    <row r="350" spans="1:9">
      <c r="A350" s="112"/>
      <c r="C350" t="s">
        <v>1</v>
      </c>
      <c r="D350" s="12" t="str">
        <f>IF(C350&gt;0,VLOOKUP($C350,'Master Inventory'!$C:$H,4,FALSE),0)</f>
        <v>portion cost</v>
      </c>
      <c r="E350" s="60">
        <f>IF(C350&gt;0,VLOOKUP($C350,'Master Inventory'!$C:$H,5,FALSE),0)</f>
        <v>0</v>
      </c>
      <c r="F350" s="9">
        <f t="shared" si="9"/>
        <v>0</v>
      </c>
      <c r="G350" s="111"/>
      <c r="H350" s="111"/>
      <c r="I350" s="111"/>
    </row>
    <row r="351" spans="1:9">
      <c r="A351" s="112"/>
      <c r="C351" t="s">
        <v>1</v>
      </c>
      <c r="D351" s="12" t="str">
        <f>IF(C351&gt;0,VLOOKUP($C351,'Master Inventory'!$C:$H,4,FALSE),0)</f>
        <v>portion cost</v>
      </c>
      <c r="E351" s="60">
        <f>IF(C351&gt;0,VLOOKUP($C351,'Master Inventory'!$C:$H,5,FALSE),0)</f>
        <v>0</v>
      </c>
      <c r="F351" s="9">
        <f t="shared" si="9"/>
        <v>0</v>
      </c>
      <c r="G351" s="111"/>
      <c r="H351" s="111"/>
      <c r="I351" s="111"/>
    </row>
    <row r="352" spans="1:9">
      <c r="A352" s="112"/>
      <c r="C352" t="s">
        <v>1</v>
      </c>
      <c r="D352" s="12" t="str">
        <f>IF(C352&gt;0,VLOOKUP($C352,'Master Inventory'!$C:$H,4,FALSE),0)</f>
        <v>portion cost</v>
      </c>
      <c r="E352" s="60">
        <f>IF(C352&gt;0,VLOOKUP($C352,'Master Inventory'!$C:$H,5,FALSE),0)</f>
        <v>0</v>
      </c>
      <c r="F352" s="9">
        <f t="shared" si="9"/>
        <v>0</v>
      </c>
      <c r="G352" s="111"/>
      <c r="H352" s="111"/>
      <c r="I352" s="111"/>
    </row>
    <row r="353" spans="1:9">
      <c r="A353" s="112"/>
      <c r="C353" t="s">
        <v>1</v>
      </c>
      <c r="D353" s="12" t="str">
        <f>IF(C353&gt;0,VLOOKUP($C353,'Master Inventory'!$C:$H,4,FALSE),0)</f>
        <v>portion cost</v>
      </c>
      <c r="E353" s="60">
        <f>IF(C353&gt;0,VLOOKUP($C353,'Master Inventory'!$C:$H,5,FALSE),0)</f>
        <v>0</v>
      </c>
      <c r="F353" s="9">
        <f t="shared" si="9"/>
        <v>0</v>
      </c>
      <c r="G353" s="111"/>
      <c r="H353" s="111"/>
      <c r="I353" s="111"/>
    </row>
    <row r="354" spans="1:9">
      <c r="A354" s="112"/>
      <c r="C354" t="s">
        <v>1</v>
      </c>
      <c r="D354" s="12" t="str">
        <f>IF(C354&gt;0,VLOOKUP($C354,'Master Inventory'!$C:$H,4,FALSE),0)</f>
        <v>portion cost</v>
      </c>
      <c r="E354" s="60">
        <f>IF(C354&gt;0,VLOOKUP($C354,'Master Inventory'!$C:$H,5,FALSE),0)</f>
        <v>0</v>
      </c>
      <c r="F354" s="9">
        <f t="shared" si="9"/>
        <v>0</v>
      </c>
      <c r="G354" s="111"/>
      <c r="H354" s="111"/>
      <c r="I354" s="111"/>
    </row>
    <row r="355" spans="1:9">
      <c r="A355" s="112"/>
      <c r="C355" t="s">
        <v>1</v>
      </c>
      <c r="D355" s="12" t="str">
        <f>IF(C355&gt;0,VLOOKUP($C355,'Master Inventory'!$C:$H,4,FALSE),0)</f>
        <v>portion cost</v>
      </c>
      <c r="E355" s="60">
        <f>IF(C355&gt;0,VLOOKUP($C355,'Master Inventory'!$C:$H,5,FALSE),0)</f>
        <v>0</v>
      </c>
      <c r="F355" s="9">
        <f t="shared" si="9"/>
        <v>0</v>
      </c>
      <c r="G355" s="111"/>
      <c r="H355" s="111"/>
      <c r="I355" s="111"/>
    </row>
    <row r="356" spans="1:9">
      <c r="A356" s="112"/>
      <c r="C356" t="s">
        <v>1</v>
      </c>
      <c r="D356" s="12" t="str">
        <f>IF(C356&gt;0,VLOOKUP($C356,'Master Inventory'!$C:$H,4,FALSE),0)</f>
        <v>portion cost</v>
      </c>
      <c r="E356" s="60">
        <f>IF(C356&gt;0,VLOOKUP($C356,'Master Inventory'!$C:$H,5,FALSE),0)</f>
        <v>0</v>
      </c>
      <c r="F356" s="9">
        <f t="shared" si="9"/>
        <v>0</v>
      </c>
      <c r="G356" s="111"/>
      <c r="H356" s="111"/>
      <c r="I356" s="111"/>
    </row>
    <row r="357" spans="1:9">
      <c r="A357" s="112"/>
      <c r="C357" t="s">
        <v>1</v>
      </c>
      <c r="D357" s="12" t="str">
        <f>IF(C357&gt;0,VLOOKUP($C357,'Master Inventory'!$C:$H,4,FALSE),0)</f>
        <v>portion cost</v>
      </c>
      <c r="E357" s="60">
        <f>IF(C357&gt;0,VLOOKUP($C357,'Master Inventory'!$C:$H,5,FALSE),0)</f>
        <v>0</v>
      </c>
      <c r="F357" s="9">
        <f t="shared" si="9"/>
        <v>0</v>
      </c>
      <c r="G357" s="111"/>
      <c r="H357" s="111"/>
      <c r="I357" s="111"/>
    </row>
    <row r="358" spans="1:9">
      <c r="A358" s="112"/>
      <c r="C358" t="s">
        <v>1</v>
      </c>
      <c r="D358" s="12" t="str">
        <f>IF(C358&gt;0,VLOOKUP($C358,'Master Inventory'!$C:$H,4,FALSE),0)</f>
        <v>portion cost</v>
      </c>
      <c r="E358" s="60">
        <f>IF(C358&gt;0,VLOOKUP($C358,'Master Inventory'!$C:$H,5,FALSE),0)</f>
        <v>0</v>
      </c>
      <c r="F358" s="9">
        <f t="shared" si="9"/>
        <v>0</v>
      </c>
      <c r="G358" s="111"/>
      <c r="H358" s="111"/>
      <c r="I358" s="111"/>
    </row>
    <row r="359" spans="1:9">
      <c r="A359" s="112"/>
      <c r="C359" t="s">
        <v>1</v>
      </c>
      <c r="D359" s="12" t="str">
        <f>IF(C359&gt;0,VLOOKUP($C359,'Master Inventory'!$C:$H,4,FALSE),0)</f>
        <v>portion cost</v>
      </c>
      <c r="E359" s="60">
        <f>IF(C359&gt;0,VLOOKUP($C359,'Master Inventory'!$C:$H,5,FALSE),0)</f>
        <v>0</v>
      </c>
      <c r="F359" s="9">
        <f t="shared" si="9"/>
        <v>0</v>
      </c>
      <c r="G359" s="111"/>
      <c r="H359" s="111"/>
      <c r="I359" s="111"/>
    </row>
    <row r="360" spans="1:9">
      <c r="A360" s="112"/>
      <c r="C360" t="s">
        <v>1</v>
      </c>
      <c r="D360" s="12" t="str">
        <f>IF(C360&gt;0,VLOOKUP($C360,'Master Inventory'!$C:$H,4,FALSE),0)</f>
        <v>portion cost</v>
      </c>
      <c r="E360" s="60">
        <f>IF(C360&gt;0,VLOOKUP($C360,'Master Inventory'!$C:$H,5,FALSE),0)</f>
        <v>0</v>
      </c>
      <c r="F360" s="9">
        <f t="shared" si="9"/>
        <v>0</v>
      </c>
      <c r="G360" s="111"/>
      <c r="H360" s="111"/>
      <c r="I360" s="111"/>
    </row>
    <row r="361" spans="1:9">
      <c r="A361" s="112"/>
      <c r="C361" t="s">
        <v>1</v>
      </c>
      <c r="D361" s="12" t="str">
        <f>IF(C361&gt;0,VLOOKUP($C361,'Master Inventory'!$C:$H,4,FALSE),0)</f>
        <v>portion cost</v>
      </c>
      <c r="E361" s="60">
        <f>IF(C361&gt;0,VLOOKUP($C361,'Master Inventory'!$C:$H,5,FALSE),0)</f>
        <v>0</v>
      </c>
      <c r="F361" s="9">
        <f t="shared" si="9"/>
        <v>0</v>
      </c>
      <c r="G361" s="111"/>
      <c r="H361" s="111"/>
      <c r="I361" s="111"/>
    </row>
    <row r="362" spans="1:9">
      <c r="A362" s="112"/>
      <c r="C362" t="s">
        <v>1</v>
      </c>
      <c r="D362" s="12" t="str">
        <f>IF(C362&gt;0,VLOOKUP($C362,'Master Inventory'!$C:$H,4,FALSE),0)</f>
        <v>portion cost</v>
      </c>
      <c r="E362" s="60">
        <f>IF(C362&gt;0,VLOOKUP($C362,'Master Inventory'!$C:$H,5,FALSE),0)</f>
        <v>0</v>
      </c>
      <c r="F362" s="9">
        <f t="shared" si="9"/>
        <v>0</v>
      </c>
      <c r="G362" s="111"/>
      <c r="H362" s="111"/>
      <c r="I362" s="111"/>
    </row>
    <row r="363" spans="1:9">
      <c r="A363" s="112"/>
      <c r="C363" t="s">
        <v>1</v>
      </c>
      <c r="D363" s="12" t="str">
        <f>IF(C363&gt;0,VLOOKUP($C363,'Master Inventory'!$C:$H,4,FALSE),0)</f>
        <v>portion cost</v>
      </c>
      <c r="E363" s="60">
        <f>IF(C363&gt;0,VLOOKUP($C363,'Master Inventory'!$C:$H,5,FALSE),0)</f>
        <v>0</v>
      </c>
      <c r="F363" s="9">
        <f t="shared" si="9"/>
        <v>0</v>
      </c>
      <c r="G363" s="111"/>
      <c r="H363" s="111"/>
      <c r="I363" s="111"/>
    </row>
    <row r="364" spans="1:9">
      <c r="A364" s="112"/>
      <c r="C364" t="s">
        <v>1</v>
      </c>
      <c r="D364" s="12" t="str">
        <f>IF(C364&gt;0,VLOOKUP($C364,'Master Inventory'!$C:$H,4,FALSE),0)</f>
        <v>portion cost</v>
      </c>
      <c r="E364" s="60">
        <f>IF(C364&gt;0,VLOOKUP($C364,'Master Inventory'!$C:$H,5,FALSE),0)</f>
        <v>0</v>
      </c>
      <c r="F364" s="9">
        <f t="shared" si="9"/>
        <v>0</v>
      </c>
      <c r="G364" s="111"/>
      <c r="H364" s="111"/>
      <c r="I364" s="111"/>
    </row>
    <row r="365" spans="1:9">
      <c r="A365" s="112"/>
      <c r="C365" t="s">
        <v>1</v>
      </c>
      <c r="D365" s="12" t="str">
        <f>IF(C365&gt;0,VLOOKUP($C365,'Master Inventory'!$C:$H,4,FALSE),0)</f>
        <v>portion cost</v>
      </c>
      <c r="E365" s="60">
        <f>IF(C365&gt;0,VLOOKUP($C365,'Master Inventory'!$C:$H,5,FALSE),0)</f>
        <v>0</v>
      </c>
      <c r="F365" s="9">
        <f t="shared" si="9"/>
        <v>0</v>
      </c>
      <c r="G365" s="111"/>
      <c r="H365" s="111"/>
      <c r="I365" s="111"/>
    </row>
    <row r="366" spans="1:9">
      <c r="A366" s="112"/>
      <c r="C366" t="s">
        <v>1</v>
      </c>
      <c r="D366" s="12" t="str">
        <f>IF(C366&gt;0,VLOOKUP($C366,'Master Inventory'!$C:$H,4,FALSE),0)</f>
        <v>portion cost</v>
      </c>
      <c r="E366" s="60">
        <f>IF(C366&gt;0,VLOOKUP($C366,'Master Inventory'!$C:$H,5,FALSE),0)</f>
        <v>0</v>
      </c>
      <c r="F366" s="9">
        <f t="shared" si="9"/>
        <v>0</v>
      </c>
      <c r="G366" s="111"/>
      <c r="H366" s="111"/>
      <c r="I366" s="111"/>
    </row>
    <row r="367" spans="1:9">
      <c r="A367" s="112"/>
      <c r="C367" t="s">
        <v>1</v>
      </c>
      <c r="D367" s="12" t="str">
        <f>IF(C367&gt;0,VLOOKUP($C367,'Master Inventory'!$C:$H,4,FALSE),0)</f>
        <v>portion cost</v>
      </c>
      <c r="E367" s="60">
        <f>IF(C367&gt;0,VLOOKUP($C367,'Master Inventory'!$C:$H,5,FALSE),0)</f>
        <v>0</v>
      </c>
      <c r="F367" s="9">
        <f t="shared" si="9"/>
        <v>0</v>
      </c>
      <c r="G367" s="111"/>
      <c r="H367" s="111"/>
      <c r="I367" s="111"/>
    </row>
    <row r="368" spans="1:9">
      <c r="A368" s="112"/>
      <c r="C368" t="s">
        <v>1</v>
      </c>
      <c r="D368" s="12" t="str">
        <f>IF(C368&gt;0,VLOOKUP($C368,'Master Inventory'!$C:$H,4,FALSE),0)</f>
        <v>portion cost</v>
      </c>
      <c r="E368" s="60">
        <f>IF(C368&gt;0,VLOOKUP($C368,'Master Inventory'!$C:$H,5,FALSE),0)</f>
        <v>0</v>
      </c>
      <c r="F368" s="9">
        <f t="shared" si="9"/>
        <v>0</v>
      </c>
      <c r="G368" s="111"/>
      <c r="H368" s="111"/>
      <c r="I368" s="111"/>
    </row>
    <row r="369" spans="1:9">
      <c r="A369" s="112"/>
      <c r="C369" t="s">
        <v>1</v>
      </c>
      <c r="D369" s="12" t="str">
        <f>IF(C369&gt;0,VLOOKUP($C369,'Master Inventory'!$C:$H,4,FALSE),0)</f>
        <v>portion cost</v>
      </c>
      <c r="E369" s="60">
        <f>IF(C369&gt;0,VLOOKUP($C369,'Master Inventory'!$C:$H,5,FALSE),0)</f>
        <v>0</v>
      </c>
      <c r="F369" s="9">
        <f t="shared" si="9"/>
        <v>0</v>
      </c>
      <c r="G369" s="111"/>
      <c r="H369" s="111"/>
      <c r="I369" s="111"/>
    </row>
    <row r="370" spans="1:9">
      <c r="A370" s="112"/>
      <c r="C370" t="s">
        <v>1</v>
      </c>
      <c r="D370" s="12" t="str">
        <f>IF(C370&gt;0,VLOOKUP($C370,'Master Inventory'!$C:$H,4,FALSE),0)</f>
        <v>portion cost</v>
      </c>
      <c r="E370" s="60">
        <f>IF(C370&gt;0,VLOOKUP($C370,'Master Inventory'!$C:$H,5,FALSE),0)</f>
        <v>0</v>
      </c>
      <c r="F370" s="9">
        <f t="shared" si="9"/>
        <v>0</v>
      </c>
      <c r="G370" s="111"/>
      <c r="H370" s="111"/>
      <c r="I370" s="111"/>
    </row>
    <row r="371" spans="1:9">
      <c r="A371" s="112"/>
      <c r="C371" t="s">
        <v>1</v>
      </c>
      <c r="D371" s="12" t="str">
        <f>IF(C371&gt;0,VLOOKUP($C371,'Master Inventory'!$C:$H,4,FALSE),0)</f>
        <v>portion cost</v>
      </c>
      <c r="E371" s="60">
        <f>IF(C371&gt;0,VLOOKUP($C371,'Master Inventory'!$C:$H,5,FALSE),0)</f>
        <v>0</v>
      </c>
      <c r="F371" s="9">
        <f t="shared" si="9"/>
        <v>0</v>
      </c>
      <c r="G371" s="111"/>
      <c r="H371" s="111"/>
      <c r="I371" s="111"/>
    </row>
    <row r="372" spans="1:9">
      <c r="A372" s="112"/>
      <c r="C372" t="s">
        <v>1</v>
      </c>
      <c r="D372" s="12" t="str">
        <f>IF(C372&gt;0,VLOOKUP($C372,'Master Inventory'!$C:$H,4,FALSE),0)</f>
        <v>portion cost</v>
      </c>
      <c r="E372" s="60">
        <f>IF(C372&gt;0,VLOOKUP($C372,'Master Inventory'!$C:$H,5,FALSE),0)</f>
        <v>0</v>
      </c>
      <c r="F372" s="9">
        <f t="shared" si="9"/>
        <v>0</v>
      </c>
      <c r="G372" s="111"/>
      <c r="H372" s="111"/>
      <c r="I372" s="111"/>
    </row>
    <row r="373" spans="1:9">
      <c r="A373" s="112"/>
      <c r="C373" t="s">
        <v>1</v>
      </c>
      <c r="D373" s="12" t="str">
        <f>IF(C373&gt;0,VLOOKUP($C373,'Master Inventory'!$C:$H,4,FALSE),0)</f>
        <v>portion cost</v>
      </c>
      <c r="E373" s="60">
        <f>IF(C373&gt;0,VLOOKUP($C373,'Master Inventory'!$C:$H,5,FALSE),0)</f>
        <v>0</v>
      </c>
      <c r="F373" s="9">
        <f t="shared" si="9"/>
        <v>0</v>
      </c>
      <c r="G373" s="111"/>
      <c r="H373" s="111"/>
      <c r="I373" s="111"/>
    </row>
    <row r="374" spans="1:9">
      <c r="A374" s="112"/>
      <c r="C374" t="s">
        <v>1</v>
      </c>
      <c r="D374" s="12" t="str">
        <f>IF(C374&gt;0,VLOOKUP($C374,'Master Inventory'!$C:$H,4,FALSE),0)</f>
        <v>portion cost</v>
      </c>
      <c r="E374" s="60">
        <f>IF(C374&gt;0,VLOOKUP($C374,'Master Inventory'!$C:$H,5,FALSE),0)</f>
        <v>0</v>
      </c>
      <c r="F374" s="9">
        <f t="shared" si="9"/>
        <v>0</v>
      </c>
      <c r="G374" s="111"/>
      <c r="H374" s="111"/>
      <c r="I374" s="111"/>
    </row>
    <row r="375" spans="1:9">
      <c r="A375" s="112"/>
      <c r="C375" t="s">
        <v>1</v>
      </c>
      <c r="D375" s="12" t="str">
        <f>IF(C375&gt;0,VLOOKUP($C375,'Master Inventory'!$C:$H,4,FALSE),0)</f>
        <v>portion cost</v>
      </c>
      <c r="E375" s="60">
        <f>IF(C375&gt;0,VLOOKUP($C375,'Master Inventory'!$C:$H,5,FALSE),0)</f>
        <v>0</v>
      </c>
      <c r="F375" s="9">
        <f t="shared" si="9"/>
        <v>0</v>
      </c>
      <c r="G375" s="111"/>
      <c r="H375" s="111"/>
      <c r="I375" s="111"/>
    </row>
    <row r="376" spans="1:9">
      <c r="A376" s="112"/>
      <c r="C376" t="s">
        <v>1</v>
      </c>
      <c r="D376" s="12" t="str">
        <f>IF(C376&gt;0,VLOOKUP($C376,'Master Inventory'!$C:$H,4,FALSE),0)</f>
        <v>portion cost</v>
      </c>
      <c r="E376" s="60">
        <f>IF(C376&gt;0,VLOOKUP($C376,'Master Inventory'!$C:$H,5,FALSE),0)</f>
        <v>0</v>
      </c>
      <c r="F376" s="9">
        <f t="shared" si="9"/>
        <v>0</v>
      </c>
      <c r="G376" s="111"/>
      <c r="H376" s="111"/>
      <c r="I376" s="111"/>
    </row>
    <row r="377" spans="1:9">
      <c r="A377" s="112"/>
      <c r="C377" t="s">
        <v>1</v>
      </c>
      <c r="D377" s="12" t="str">
        <f>IF(C377&gt;0,VLOOKUP($C377,'Master Inventory'!$C:$H,4,FALSE),0)</f>
        <v>portion cost</v>
      </c>
      <c r="E377" s="60">
        <f>IF(C377&gt;0,VLOOKUP($C377,'Master Inventory'!$C:$H,5,FALSE),0)</f>
        <v>0</v>
      </c>
      <c r="F377" s="9">
        <f t="shared" si="9"/>
        <v>0</v>
      </c>
      <c r="G377" s="111"/>
      <c r="H377" s="111"/>
      <c r="I377" s="111"/>
    </row>
    <row r="378" spans="1:9">
      <c r="A378" s="112"/>
      <c r="C378" t="s">
        <v>1</v>
      </c>
      <c r="D378" s="12" t="str">
        <f>IF(C378&gt;0,VLOOKUP($C378,'Master Inventory'!$C:$H,4,FALSE),0)</f>
        <v>portion cost</v>
      </c>
      <c r="E378" s="60">
        <f>IF(C378&gt;0,VLOOKUP($C378,'Master Inventory'!$C:$H,5,FALSE),0)</f>
        <v>0</v>
      </c>
      <c r="F378" s="9">
        <f t="shared" si="9"/>
        <v>0</v>
      </c>
      <c r="G378" s="111"/>
      <c r="H378" s="111"/>
      <c r="I378" s="111"/>
    </row>
    <row r="379" spans="1:9">
      <c r="A379" s="112"/>
      <c r="C379" t="s">
        <v>1</v>
      </c>
      <c r="D379" s="12" t="str">
        <f>IF(C379&gt;0,VLOOKUP($C379,'Master Inventory'!$C:$H,4,FALSE),0)</f>
        <v>portion cost</v>
      </c>
      <c r="E379" s="60">
        <f>IF(C379&gt;0,VLOOKUP($C379,'Master Inventory'!$C:$H,5,FALSE),0)</f>
        <v>0</v>
      </c>
      <c r="F379" s="9">
        <f t="shared" si="9"/>
        <v>0</v>
      </c>
      <c r="G379" s="111"/>
      <c r="H379" s="111"/>
      <c r="I379" s="111"/>
    </row>
    <row r="380" spans="1:9">
      <c r="A380" s="112"/>
      <c r="B380" s="14"/>
      <c r="C380" s="14"/>
      <c r="D380" s="14"/>
      <c r="E380" s="14"/>
      <c r="F380" s="14"/>
      <c r="G380" s="14"/>
      <c r="H380" s="14"/>
      <c r="I380" s="14"/>
    </row>
    <row r="381" spans="1:9" ht="30">
      <c r="A381" s="112">
        <v>11</v>
      </c>
      <c r="B381" s="18" t="s">
        <v>8</v>
      </c>
      <c r="C381" s="18" t="s">
        <v>9</v>
      </c>
      <c r="D381" s="19" t="s">
        <v>4</v>
      </c>
      <c r="E381" s="1" t="s">
        <v>5</v>
      </c>
      <c r="F381" s="19" t="s">
        <v>10</v>
      </c>
      <c r="G381" s="19" t="s">
        <v>11</v>
      </c>
      <c r="H381" s="19" t="s">
        <v>12</v>
      </c>
      <c r="I381" s="19" t="s">
        <v>13</v>
      </c>
    </row>
    <row r="382" spans="1:9">
      <c r="A382" s="112"/>
      <c r="B382" s="60"/>
      <c r="C382" t="s">
        <v>1</v>
      </c>
      <c r="D382" s="12" t="str">
        <f>IF(C382&gt;0,VLOOKUP($C382,'Master Inventory'!$C:$H,4,FALSE),0)</f>
        <v>portion cost</v>
      </c>
      <c r="E382" s="60">
        <v>0</v>
      </c>
      <c r="F382" s="9">
        <f>IF(D382="portion cost",0,D382*E382)</f>
        <v>0</v>
      </c>
      <c r="G382" s="9">
        <f>SUM(F382:F417)</f>
        <v>0</v>
      </c>
      <c r="H382" s="60">
        <v>0</v>
      </c>
      <c r="I382" s="9" t="e">
        <f>G382/H382</f>
        <v>#DIV/0!</v>
      </c>
    </row>
    <row r="383" spans="1:9">
      <c r="A383" s="112"/>
      <c r="C383" t="s">
        <v>1</v>
      </c>
      <c r="D383" s="12" t="str">
        <f>IF(C383&gt;0,VLOOKUP($C383,'Master Inventory'!$C:$H,4,FALSE),0)</f>
        <v>portion cost</v>
      </c>
      <c r="E383" s="60">
        <v>0</v>
      </c>
      <c r="F383" s="9">
        <f t="shared" ref="F383:F417" si="10">IF(D383="portion cost",0,D383*E383)</f>
        <v>0</v>
      </c>
      <c r="G383" s="110" t="s">
        <v>41</v>
      </c>
      <c r="H383" s="110"/>
      <c r="I383" s="110"/>
    </row>
    <row r="384" spans="1:9">
      <c r="A384" s="112"/>
      <c r="C384" t="s">
        <v>1</v>
      </c>
      <c r="D384" s="12" t="str">
        <f>IF(C384&gt;0,VLOOKUP($C384,'Master Inventory'!$C:$H,4,FALSE),0)</f>
        <v>portion cost</v>
      </c>
      <c r="E384" s="60">
        <v>0</v>
      </c>
      <c r="F384" s="9">
        <f t="shared" si="10"/>
        <v>0</v>
      </c>
      <c r="G384" s="111"/>
      <c r="H384" s="111"/>
      <c r="I384" s="111"/>
    </row>
    <row r="385" spans="1:9">
      <c r="A385" s="112"/>
      <c r="C385" t="s">
        <v>1</v>
      </c>
      <c r="D385" s="12" t="str">
        <f>IF(C385&gt;0,VLOOKUP($C385,'Master Inventory'!$C:$H,4,FALSE),0)</f>
        <v>portion cost</v>
      </c>
      <c r="E385" s="60">
        <f>IF(C385&gt;0,VLOOKUP($C385,'Master Inventory'!$C:$H,5,FALSE),0)</f>
        <v>0</v>
      </c>
      <c r="F385" s="9">
        <f t="shared" si="10"/>
        <v>0</v>
      </c>
      <c r="G385" s="111"/>
      <c r="H385" s="111"/>
      <c r="I385" s="111"/>
    </row>
    <row r="386" spans="1:9">
      <c r="A386" s="112"/>
      <c r="C386" t="s">
        <v>1</v>
      </c>
      <c r="D386" s="12" t="str">
        <f>IF(C386&gt;0,VLOOKUP($C386,'Master Inventory'!$C:$H,4,FALSE),0)</f>
        <v>portion cost</v>
      </c>
      <c r="E386" s="60">
        <f>IF(C386&gt;0,VLOOKUP($C386,'Master Inventory'!$C:$H,5,FALSE),0)</f>
        <v>0</v>
      </c>
      <c r="F386" s="9">
        <f t="shared" si="10"/>
        <v>0</v>
      </c>
      <c r="G386" s="111"/>
      <c r="H386" s="111"/>
      <c r="I386" s="111"/>
    </row>
    <row r="387" spans="1:9">
      <c r="A387" s="112"/>
      <c r="C387" t="s">
        <v>1</v>
      </c>
      <c r="D387" s="12" t="str">
        <f>IF(C387&gt;0,VLOOKUP($C387,'Master Inventory'!$C:$H,4,FALSE),0)</f>
        <v>portion cost</v>
      </c>
      <c r="E387" s="60">
        <f>IF(C387&gt;0,VLOOKUP($C387,'Master Inventory'!$C:$H,5,FALSE),0)</f>
        <v>0</v>
      </c>
      <c r="F387" s="9">
        <f t="shared" si="10"/>
        <v>0</v>
      </c>
      <c r="G387" s="111"/>
      <c r="H387" s="111"/>
      <c r="I387" s="111"/>
    </row>
    <row r="388" spans="1:9">
      <c r="A388" s="112"/>
      <c r="C388" t="s">
        <v>1</v>
      </c>
      <c r="D388" s="12" t="str">
        <f>IF(C388&gt;0,VLOOKUP($C388,'Master Inventory'!$C:$H,4,FALSE),0)</f>
        <v>portion cost</v>
      </c>
      <c r="E388" s="60">
        <f>IF(C388&gt;0,VLOOKUP($C388,'Master Inventory'!$C:$H,5,FALSE),0)</f>
        <v>0</v>
      </c>
      <c r="F388" s="9">
        <f t="shared" si="10"/>
        <v>0</v>
      </c>
      <c r="G388" s="111"/>
      <c r="H388" s="111"/>
      <c r="I388" s="111"/>
    </row>
    <row r="389" spans="1:9">
      <c r="A389" s="112"/>
      <c r="C389" t="s">
        <v>1</v>
      </c>
      <c r="D389" s="12" t="str">
        <f>IF(C389&gt;0,VLOOKUP($C389,'Master Inventory'!$C:$H,4,FALSE),0)</f>
        <v>portion cost</v>
      </c>
      <c r="E389" s="60">
        <f>IF(C389&gt;0,VLOOKUP($C389,'Master Inventory'!$C:$H,5,FALSE),0)</f>
        <v>0</v>
      </c>
      <c r="F389" s="9">
        <f t="shared" si="10"/>
        <v>0</v>
      </c>
      <c r="G389" s="111"/>
      <c r="H389" s="111"/>
      <c r="I389" s="111"/>
    </row>
    <row r="390" spans="1:9">
      <c r="A390" s="112"/>
      <c r="C390" t="s">
        <v>1</v>
      </c>
      <c r="D390" s="12" t="str">
        <f>IF(C390&gt;0,VLOOKUP($C390,'Master Inventory'!$C:$H,4,FALSE),0)</f>
        <v>portion cost</v>
      </c>
      <c r="E390" s="60">
        <f>IF(C390&gt;0,VLOOKUP($C390,'Master Inventory'!$C:$H,5,FALSE),0)</f>
        <v>0</v>
      </c>
      <c r="F390" s="9">
        <f t="shared" si="10"/>
        <v>0</v>
      </c>
      <c r="G390" s="111"/>
      <c r="H390" s="111"/>
      <c r="I390" s="111"/>
    </row>
    <row r="391" spans="1:9">
      <c r="A391" s="112"/>
      <c r="C391" t="s">
        <v>1</v>
      </c>
      <c r="D391" s="12" t="str">
        <f>IF(C391&gt;0,VLOOKUP($C391,'Master Inventory'!$C:$H,4,FALSE),0)</f>
        <v>portion cost</v>
      </c>
      <c r="E391" s="60">
        <f>IF(C391&gt;0,VLOOKUP($C391,'Master Inventory'!$C:$H,5,FALSE),0)</f>
        <v>0</v>
      </c>
      <c r="F391" s="9">
        <f t="shared" si="10"/>
        <v>0</v>
      </c>
      <c r="G391" s="111"/>
      <c r="H391" s="111"/>
      <c r="I391" s="111"/>
    </row>
    <row r="392" spans="1:9">
      <c r="A392" s="112"/>
      <c r="C392" t="s">
        <v>1</v>
      </c>
      <c r="D392" s="12" t="str">
        <f>IF(C392&gt;0,VLOOKUP($C392,'Master Inventory'!$C:$H,4,FALSE),0)</f>
        <v>portion cost</v>
      </c>
      <c r="E392" s="60">
        <f>IF(C392&gt;0,VLOOKUP($C392,'Master Inventory'!$C:$H,5,FALSE),0)</f>
        <v>0</v>
      </c>
      <c r="F392" s="9">
        <f t="shared" si="10"/>
        <v>0</v>
      </c>
      <c r="G392" s="111"/>
      <c r="H392" s="111"/>
      <c r="I392" s="111"/>
    </row>
    <row r="393" spans="1:9">
      <c r="A393" s="112"/>
      <c r="C393" t="s">
        <v>1</v>
      </c>
      <c r="D393" s="12" t="str">
        <f>IF(C393&gt;0,VLOOKUP($C393,'Master Inventory'!$C:$H,4,FALSE),0)</f>
        <v>portion cost</v>
      </c>
      <c r="E393" s="60">
        <f>IF(C393&gt;0,VLOOKUP($C393,'Master Inventory'!$C:$H,5,FALSE),0)</f>
        <v>0</v>
      </c>
      <c r="F393" s="9">
        <f t="shared" si="10"/>
        <v>0</v>
      </c>
      <c r="G393" s="111"/>
      <c r="H393" s="111"/>
      <c r="I393" s="111"/>
    </row>
    <row r="394" spans="1:9">
      <c r="A394" s="112"/>
      <c r="C394" t="s">
        <v>1</v>
      </c>
      <c r="D394" s="12" t="str">
        <f>IF(C394&gt;0,VLOOKUP($C394,'Master Inventory'!$C:$H,4,FALSE),0)</f>
        <v>portion cost</v>
      </c>
      <c r="E394" s="60">
        <f>IF(C394&gt;0,VLOOKUP($C394,'Master Inventory'!$C:$H,5,FALSE),0)</f>
        <v>0</v>
      </c>
      <c r="F394" s="9">
        <f t="shared" si="10"/>
        <v>0</v>
      </c>
      <c r="G394" s="111"/>
      <c r="H394" s="111"/>
      <c r="I394" s="111"/>
    </row>
    <row r="395" spans="1:9">
      <c r="A395" s="112"/>
      <c r="C395" t="s">
        <v>1</v>
      </c>
      <c r="D395" s="12" t="str">
        <f>IF(C395&gt;0,VLOOKUP($C395,'Master Inventory'!$C:$H,4,FALSE),0)</f>
        <v>portion cost</v>
      </c>
      <c r="E395" s="60">
        <f>IF(C395&gt;0,VLOOKUP($C395,'Master Inventory'!$C:$H,5,FALSE),0)</f>
        <v>0</v>
      </c>
      <c r="F395" s="9">
        <f t="shared" si="10"/>
        <v>0</v>
      </c>
      <c r="G395" s="111"/>
      <c r="H395" s="111"/>
      <c r="I395" s="111"/>
    </row>
    <row r="396" spans="1:9">
      <c r="A396" s="112"/>
      <c r="C396" t="s">
        <v>1</v>
      </c>
      <c r="D396" s="12" t="str">
        <f>IF(C396&gt;0,VLOOKUP($C396,'Master Inventory'!$C:$H,4,FALSE),0)</f>
        <v>portion cost</v>
      </c>
      <c r="E396" s="60">
        <f>IF(C396&gt;0,VLOOKUP($C396,'Master Inventory'!$C:$H,5,FALSE),0)</f>
        <v>0</v>
      </c>
      <c r="F396" s="9">
        <f t="shared" si="10"/>
        <v>0</v>
      </c>
      <c r="G396" s="111"/>
      <c r="H396" s="111"/>
      <c r="I396" s="111"/>
    </row>
    <row r="397" spans="1:9">
      <c r="A397" s="112"/>
      <c r="C397" t="s">
        <v>1</v>
      </c>
      <c r="D397" s="12" t="str">
        <f>IF(C397&gt;0,VLOOKUP($C397,'Master Inventory'!$C:$H,4,FALSE),0)</f>
        <v>portion cost</v>
      </c>
      <c r="E397" s="60">
        <f>IF(C397&gt;0,VLOOKUP($C397,'Master Inventory'!$C:$H,5,FALSE),0)</f>
        <v>0</v>
      </c>
      <c r="F397" s="9">
        <f t="shared" si="10"/>
        <v>0</v>
      </c>
      <c r="G397" s="111"/>
      <c r="H397" s="111"/>
      <c r="I397" s="111"/>
    </row>
    <row r="398" spans="1:9">
      <c r="A398" s="112"/>
      <c r="C398" t="s">
        <v>1</v>
      </c>
      <c r="D398" s="12" t="str">
        <f>IF(C398&gt;0,VLOOKUP($C398,'Master Inventory'!$C:$H,4,FALSE),0)</f>
        <v>portion cost</v>
      </c>
      <c r="E398" s="60">
        <f>IF(C398&gt;0,VLOOKUP($C398,'Master Inventory'!$C:$H,5,FALSE),0)</f>
        <v>0</v>
      </c>
      <c r="F398" s="9">
        <f t="shared" si="10"/>
        <v>0</v>
      </c>
      <c r="G398" s="111"/>
      <c r="H398" s="111"/>
      <c r="I398" s="111"/>
    </row>
    <row r="399" spans="1:9">
      <c r="A399" s="112"/>
      <c r="C399" t="s">
        <v>1</v>
      </c>
      <c r="D399" s="12" t="str">
        <f>IF(C399&gt;0,VLOOKUP($C399,'Master Inventory'!$C:$H,4,FALSE),0)</f>
        <v>portion cost</v>
      </c>
      <c r="E399" s="60">
        <f>IF(C399&gt;0,VLOOKUP($C399,'Master Inventory'!$C:$H,5,FALSE),0)</f>
        <v>0</v>
      </c>
      <c r="F399" s="9">
        <f t="shared" si="10"/>
        <v>0</v>
      </c>
      <c r="G399" s="111"/>
      <c r="H399" s="111"/>
      <c r="I399" s="111"/>
    </row>
    <row r="400" spans="1:9">
      <c r="A400" s="112"/>
      <c r="C400" t="s">
        <v>1</v>
      </c>
      <c r="D400" s="12" t="str">
        <f>IF(C400&gt;0,VLOOKUP($C400,'Master Inventory'!$C:$H,4,FALSE),0)</f>
        <v>portion cost</v>
      </c>
      <c r="E400" s="60">
        <f>IF(C400&gt;0,VLOOKUP($C400,'Master Inventory'!$C:$H,5,FALSE),0)</f>
        <v>0</v>
      </c>
      <c r="F400" s="9">
        <f t="shared" si="10"/>
        <v>0</v>
      </c>
      <c r="G400" s="111"/>
      <c r="H400" s="111"/>
      <c r="I400" s="111"/>
    </row>
    <row r="401" spans="1:9">
      <c r="A401" s="112"/>
      <c r="C401" t="s">
        <v>1</v>
      </c>
      <c r="D401" s="12" t="str">
        <f>IF(C401&gt;0,VLOOKUP($C401,'Master Inventory'!$C:$H,4,FALSE),0)</f>
        <v>portion cost</v>
      </c>
      <c r="E401" s="60">
        <f>IF(C401&gt;0,VLOOKUP($C401,'Master Inventory'!$C:$H,5,FALSE),0)</f>
        <v>0</v>
      </c>
      <c r="F401" s="9">
        <f t="shared" si="10"/>
        <v>0</v>
      </c>
      <c r="G401" s="111"/>
      <c r="H401" s="111"/>
      <c r="I401" s="111"/>
    </row>
    <row r="402" spans="1:9">
      <c r="A402" s="112"/>
      <c r="C402" t="s">
        <v>1</v>
      </c>
      <c r="D402" s="12" t="str">
        <f>IF(C402&gt;0,VLOOKUP($C402,'Master Inventory'!$C:$H,4,FALSE),0)</f>
        <v>portion cost</v>
      </c>
      <c r="E402" s="60">
        <f>IF(C402&gt;0,VLOOKUP($C402,'Master Inventory'!$C:$H,5,FALSE),0)</f>
        <v>0</v>
      </c>
      <c r="F402" s="9">
        <f t="shared" si="10"/>
        <v>0</v>
      </c>
      <c r="G402" s="111"/>
      <c r="H402" s="111"/>
      <c r="I402" s="111"/>
    </row>
    <row r="403" spans="1:9">
      <c r="A403" s="112"/>
      <c r="C403" t="s">
        <v>1</v>
      </c>
      <c r="D403" s="12" t="str">
        <f>IF(C403&gt;0,VLOOKUP($C403,'Master Inventory'!$C:$H,4,FALSE),0)</f>
        <v>portion cost</v>
      </c>
      <c r="E403" s="60">
        <f>IF(C403&gt;0,VLOOKUP($C403,'Master Inventory'!$C:$H,5,FALSE),0)</f>
        <v>0</v>
      </c>
      <c r="F403" s="9">
        <f t="shared" si="10"/>
        <v>0</v>
      </c>
      <c r="G403" s="111"/>
      <c r="H403" s="111"/>
      <c r="I403" s="111"/>
    </row>
    <row r="404" spans="1:9">
      <c r="A404" s="112"/>
      <c r="C404" t="s">
        <v>1</v>
      </c>
      <c r="D404" s="12" t="str">
        <f>IF(C404&gt;0,VLOOKUP($C404,'Master Inventory'!$C:$H,4,FALSE),0)</f>
        <v>portion cost</v>
      </c>
      <c r="E404" s="60">
        <f>IF(C404&gt;0,VLOOKUP($C404,'Master Inventory'!$C:$H,5,FALSE),0)</f>
        <v>0</v>
      </c>
      <c r="F404" s="9">
        <f t="shared" si="10"/>
        <v>0</v>
      </c>
      <c r="G404" s="111"/>
      <c r="H404" s="111"/>
      <c r="I404" s="111"/>
    </row>
    <row r="405" spans="1:9">
      <c r="A405" s="112"/>
      <c r="C405" t="s">
        <v>1</v>
      </c>
      <c r="D405" s="12" t="str">
        <f>IF(C405&gt;0,VLOOKUP($C405,'Master Inventory'!$C:$H,4,FALSE),0)</f>
        <v>portion cost</v>
      </c>
      <c r="E405" s="60">
        <f>IF(C405&gt;0,VLOOKUP($C405,'Master Inventory'!$C:$H,5,FALSE),0)</f>
        <v>0</v>
      </c>
      <c r="F405" s="9">
        <f t="shared" si="10"/>
        <v>0</v>
      </c>
      <c r="G405" s="111"/>
      <c r="H405" s="111"/>
      <c r="I405" s="111"/>
    </row>
    <row r="406" spans="1:9">
      <c r="A406" s="112"/>
      <c r="C406" t="s">
        <v>1</v>
      </c>
      <c r="D406" s="12" t="str">
        <f>IF(C406&gt;0,VLOOKUP($C406,'Master Inventory'!$C:$H,4,FALSE),0)</f>
        <v>portion cost</v>
      </c>
      <c r="E406" s="60">
        <f>IF(C406&gt;0,VLOOKUP($C406,'Master Inventory'!$C:$H,5,FALSE),0)</f>
        <v>0</v>
      </c>
      <c r="F406" s="9">
        <f t="shared" si="10"/>
        <v>0</v>
      </c>
      <c r="G406" s="111"/>
      <c r="H406" s="111"/>
      <c r="I406" s="111"/>
    </row>
    <row r="407" spans="1:9">
      <c r="A407" s="112"/>
      <c r="C407" t="s">
        <v>1</v>
      </c>
      <c r="D407" s="12" t="str">
        <f>IF(C407&gt;0,VLOOKUP($C407,'Master Inventory'!$C:$H,4,FALSE),0)</f>
        <v>portion cost</v>
      </c>
      <c r="E407" s="60">
        <f>IF(C407&gt;0,VLOOKUP($C407,'Master Inventory'!$C:$H,5,FALSE),0)</f>
        <v>0</v>
      </c>
      <c r="F407" s="9">
        <f t="shared" si="10"/>
        <v>0</v>
      </c>
      <c r="G407" s="111"/>
      <c r="H407" s="111"/>
      <c r="I407" s="111"/>
    </row>
    <row r="408" spans="1:9">
      <c r="A408" s="112"/>
      <c r="C408" t="s">
        <v>1</v>
      </c>
      <c r="D408" s="12" t="str">
        <f>IF(C408&gt;0,VLOOKUP($C408,'Master Inventory'!$C:$H,4,FALSE),0)</f>
        <v>portion cost</v>
      </c>
      <c r="E408" s="60">
        <f>IF(C408&gt;0,VLOOKUP($C408,'Master Inventory'!$C:$H,5,FALSE),0)</f>
        <v>0</v>
      </c>
      <c r="F408" s="9">
        <f t="shared" si="10"/>
        <v>0</v>
      </c>
      <c r="G408" s="111"/>
      <c r="H408" s="111"/>
      <c r="I408" s="111"/>
    </row>
    <row r="409" spans="1:9">
      <c r="A409" s="112"/>
      <c r="C409" t="s">
        <v>1</v>
      </c>
      <c r="D409" s="12" t="str">
        <f>IF(C409&gt;0,VLOOKUP($C409,'Master Inventory'!$C:$H,4,FALSE),0)</f>
        <v>portion cost</v>
      </c>
      <c r="E409" s="60">
        <f>IF(C409&gt;0,VLOOKUP($C409,'Master Inventory'!$C:$H,5,FALSE),0)</f>
        <v>0</v>
      </c>
      <c r="F409" s="9">
        <f t="shared" si="10"/>
        <v>0</v>
      </c>
      <c r="G409" s="111"/>
      <c r="H409" s="111"/>
      <c r="I409" s="111"/>
    </row>
    <row r="410" spans="1:9">
      <c r="A410" s="112"/>
      <c r="C410" t="s">
        <v>1</v>
      </c>
      <c r="D410" s="12" t="str">
        <f>IF(C410&gt;0,VLOOKUP($C410,'Master Inventory'!$C:$H,4,FALSE),0)</f>
        <v>portion cost</v>
      </c>
      <c r="E410" s="60">
        <f>IF(C410&gt;0,VLOOKUP($C410,'Master Inventory'!$C:$H,5,FALSE),0)</f>
        <v>0</v>
      </c>
      <c r="F410" s="9">
        <f t="shared" si="10"/>
        <v>0</v>
      </c>
      <c r="G410" s="111"/>
      <c r="H410" s="111"/>
      <c r="I410" s="111"/>
    </row>
    <row r="411" spans="1:9">
      <c r="A411" s="112"/>
      <c r="C411" t="s">
        <v>1</v>
      </c>
      <c r="D411" s="12" t="str">
        <f>IF(C411&gt;0,VLOOKUP($C411,'Master Inventory'!$C:$H,4,FALSE),0)</f>
        <v>portion cost</v>
      </c>
      <c r="E411" s="60">
        <f>IF(C411&gt;0,VLOOKUP($C411,'Master Inventory'!$C:$H,5,FALSE),0)</f>
        <v>0</v>
      </c>
      <c r="F411" s="9">
        <f t="shared" si="10"/>
        <v>0</v>
      </c>
      <c r="G411" s="111"/>
      <c r="H411" s="111"/>
      <c r="I411" s="111"/>
    </row>
    <row r="412" spans="1:9">
      <c r="A412" s="112"/>
      <c r="C412" t="s">
        <v>1</v>
      </c>
      <c r="D412" s="12" t="str">
        <f>IF(C412&gt;0,VLOOKUP($C412,'Master Inventory'!$C:$H,4,FALSE),0)</f>
        <v>portion cost</v>
      </c>
      <c r="E412" s="60">
        <f>IF(C412&gt;0,VLOOKUP($C412,'Master Inventory'!$C:$H,5,FALSE),0)</f>
        <v>0</v>
      </c>
      <c r="F412" s="9">
        <f t="shared" si="10"/>
        <v>0</v>
      </c>
      <c r="G412" s="111"/>
      <c r="H412" s="111"/>
      <c r="I412" s="111"/>
    </row>
    <row r="413" spans="1:9">
      <c r="A413" s="112"/>
      <c r="C413" t="s">
        <v>1</v>
      </c>
      <c r="D413" s="12" t="str">
        <f>IF(C413&gt;0,VLOOKUP($C413,'Master Inventory'!$C:$H,4,FALSE),0)</f>
        <v>portion cost</v>
      </c>
      <c r="E413" s="60">
        <f>IF(C413&gt;0,VLOOKUP($C413,'Master Inventory'!$C:$H,5,FALSE),0)</f>
        <v>0</v>
      </c>
      <c r="F413" s="9">
        <f t="shared" si="10"/>
        <v>0</v>
      </c>
      <c r="G413" s="111"/>
      <c r="H413" s="111"/>
      <c r="I413" s="111"/>
    </row>
    <row r="414" spans="1:9">
      <c r="A414" s="112"/>
      <c r="C414" t="s">
        <v>1</v>
      </c>
      <c r="D414" s="12" t="str">
        <f>IF(C414&gt;0,VLOOKUP($C414,'Master Inventory'!$C:$H,4,FALSE),0)</f>
        <v>portion cost</v>
      </c>
      <c r="E414" s="60">
        <f>IF(C414&gt;0,VLOOKUP($C414,'Master Inventory'!$C:$H,5,FALSE),0)</f>
        <v>0</v>
      </c>
      <c r="F414" s="9">
        <f t="shared" si="10"/>
        <v>0</v>
      </c>
      <c r="G414" s="111"/>
      <c r="H414" s="111"/>
      <c r="I414" s="111"/>
    </row>
    <row r="415" spans="1:9">
      <c r="A415" s="112"/>
      <c r="C415" t="s">
        <v>1</v>
      </c>
      <c r="D415" s="12" t="str">
        <f>IF(C415&gt;0,VLOOKUP($C415,'Master Inventory'!$C:$H,4,FALSE),0)</f>
        <v>portion cost</v>
      </c>
      <c r="E415" s="60">
        <f>IF(C415&gt;0,VLOOKUP($C415,'Master Inventory'!$C:$H,5,FALSE),0)</f>
        <v>0</v>
      </c>
      <c r="F415" s="9">
        <f t="shared" si="10"/>
        <v>0</v>
      </c>
      <c r="G415" s="111"/>
      <c r="H415" s="111"/>
      <c r="I415" s="111"/>
    </row>
    <row r="416" spans="1:9">
      <c r="A416" s="112"/>
      <c r="C416" t="s">
        <v>1</v>
      </c>
      <c r="D416" s="12" t="str">
        <f>IF(C416&gt;0,VLOOKUP($C416,'Master Inventory'!$C:$H,4,FALSE),0)</f>
        <v>portion cost</v>
      </c>
      <c r="E416" s="60">
        <f>IF(C416&gt;0,VLOOKUP($C416,'Master Inventory'!$C:$H,5,FALSE),0)</f>
        <v>0</v>
      </c>
      <c r="F416" s="9">
        <f t="shared" si="10"/>
        <v>0</v>
      </c>
      <c r="G416" s="111"/>
      <c r="H416" s="111"/>
      <c r="I416" s="111"/>
    </row>
    <row r="417" spans="1:9">
      <c r="A417" s="112"/>
      <c r="C417" t="s">
        <v>1</v>
      </c>
      <c r="D417" s="12" t="str">
        <f>IF(C417&gt;0,VLOOKUP($C417,'Master Inventory'!$C:$H,4,FALSE),0)</f>
        <v>portion cost</v>
      </c>
      <c r="E417" s="60">
        <f>IF(C417&gt;0,VLOOKUP($C417,'Master Inventory'!$C:$H,5,FALSE),0)</f>
        <v>0</v>
      </c>
      <c r="F417" s="9">
        <f t="shared" si="10"/>
        <v>0</v>
      </c>
      <c r="G417" s="111"/>
      <c r="H417" s="111"/>
      <c r="I417" s="111"/>
    </row>
    <row r="418" spans="1:9">
      <c r="A418" s="112"/>
      <c r="B418" s="14"/>
      <c r="C418" s="14"/>
      <c r="D418" s="14"/>
      <c r="E418" s="14"/>
      <c r="F418" s="14"/>
      <c r="G418" s="14"/>
      <c r="H418" s="14"/>
      <c r="I418" s="14"/>
    </row>
    <row r="419" spans="1:9" ht="30">
      <c r="A419" s="112">
        <v>12</v>
      </c>
      <c r="B419" s="18" t="s">
        <v>8</v>
      </c>
      <c r="C419" s="18" t="s">
        <v>9</v>
      </c>
      <c r="D419" s="19" t="s">
        <v>4</v>
      </c>
      <c r="E419" s="1" t="s">
        <v>5</v>
      </c>
      <c r="F419" s="19" t="s">
        <v>10</v>
      </c>
      <c r="G419" s="19" t="s">
        <v>11</v>
      </c>
      <c r="H419" s="19" t="s">
        <v>12</v>
      </c>
      <c r="I419" s="19" t="s">
        <v>13</v>
      </c>
    </row>
    <row r="420" spans="1:9">
      <c r="A420" s="112"/>
      <c r="B420" s="60"/>
      <c r="C420" t="s">
        <v>1</v>
      </c>
      <c r="D420" s="12" t="str">
        <f>IF(C420&gt;0,VLOOKUP($C420,'Master Inventory'!$C:$H,4,FALSE),0)</f>
        <v>portion cost</v>
      </c>
      <c r="E420" s="60">
        <v>0</v>
      </c>
      <c r="F420" s="9">
        <f>IF(D420="portion cost",0,D420*E420)</f>
        <v>0</v>
      </c>
      <c r="G420" s="9">
        <f>SUM(F420:F455)</f>
        <v>0</v>
      </c>
      <c r="H420" s="60">
        <v>0</v>
      </c>
      <c r="I420" s="9" t="e">
        <f>G420/H420</f>
        <v>#DIV/0!</v>
      </c>
    </row>
    <row r="421" spans="1:9">
      <c r="A421" s="112"/>
      <c r="C421" t="s">
        <v>1</v>
      </c>
      <c r="D421" s="12" t="str">
        <f>IF(C421&gt;0,VLOOKUP($C421,'Master Inventory'!$C:$H,4,FALSE),0)</f>
        <v>portion cost</v>
      </c>
      <c r="E421" s="60">
        <v>0</v>
      </c>
      <c r="F421" s="9">
        <f t="shared" ref="F421:F455" si="11">IF(D421="portion cost",0,D421*E421)</f>
        <v>0</v>
      </c>
      <c r="G421" s="110" t="s">
        <v>41</v>
      </c>
      <c r="H421" s="110"/>
      <c r="I421" s="110"/>
    </row>
    <row r="422" spans="1:9">
      <c r="A422" s="112"/>
      <c r="C422" t="s">
        <v>1</v>
      </c>
      <c r="D422" s="12" t="str">
        <f>IF(C422&gt;0,VLOOKUP($C422,'Master Inventory'!$C:$H,4,FALSE),0)</f>
        <v>portion cost</v>
      </c>
      <c r="E422" s="60">
        <v>0</v>
      </c>
      <c r="F422" s="9">
        <f t="shared" si="11"/>
        <v>0</v>
      </c>
      <c r="G422" s="111"/>
      <c r="H422" s="111"/>
      <c r="I422" s="111"/>
    </row>
    <row r="423" spans="1:9">
      <c r="A423" s="112"/>
      <c r="C423" t="s">
        <v>1</v>
      </c>
      <c r="D423" s="12" t="str">
        <f>IF(C423&gt;0,VLOOKUP($C423,'Master Inventory'!$C:$H,4,FALSE),0)</f>
        <v>portion cost</v>
      </c>
      <c r="E423" s="60">
        <f>IF(C423&gt;0,VLOOKUP($C423,'Master Inventory'!$C:$H,5,FALSE),0)</f>
        <v>0</v>
      </c>
      <c r="F423" s="9">
        <f t="shared" si="11"/>
        <v>0</v>
      </c>
      <c r="G423" s="111"/>
      <c r="H423" s="111"/>
      <c r="I423" s="111"/>
    </row>
    <row r="424" spans="1:9">
      <c r="A424" s="112"/>
      <c r="C424" t="s">
        <v>1</v>
      </c>
      <c r="D424" s="12" t="str">
        <f>IF(C424&gt;0,VLOOKUP($C424,'Master Inventory'!$C:$H,4,FALSE),0)</f>
        <v>portion cost</v>
      </c>
      <c r="E424" s="60">
        <f>IF(C424&gt;0,VLOOKUP($C424,'Master Inventory'!$C:$H,5,FALSE),0)</f>
        <v>0</v>
      </c>
      <c r="F424" s="9">
        <f t="shared" si="11"/>
        <v>0</v>
      </c>
      <c r="G424" s="111"/>
      <c r="H424" s="111"/>
      <c r="I424" s="111"/>
    </row>
    <row r="425" spans="1:9">
      <c r="A425" s="112"/>
      <c r="C425" t="s">
        <v>1</v>
      </c>
      <c r="D425" s="12" t="str">
        <f>IF(C425&gt;0,VLOOKUP($C425,'Master Inventory'!$C:$H,4,FALSE),0)</f>
        <v>portion cost</v>
      </c>
      <c r="E425" s="60">
        <f>IF(C425&gt;0,VLOOKUP($C425,'Master Inventory'!$C:$H,5,FALSE),0)</f>
        <v>0</v>
      </c>
      <c r="F425" s="9">
        <f t="shared" si="11"/>
        <v>0</v>
      </c>
      <c r="G425" s="111"/>
      <c r="H425" s="111"/>
      <c r="I425" s="111"/>
    </row>
    <row r="426" spans="1:9">
      <c r="A426" s="112"/>
      <c r="C426" t="s">
        <v>1</v>
      </c>
      <c r="D426" s="12" t="str">
        <f>IF(C426&gt;0,VLOOKUP($C426,'Master Inventory'!$C:$H,4,FALSE),0)</f>
        <v>portion cost</v>
      </c>
      <c r="E426" s="60">
        <f>IF(C426&gt;0,VLOOKUP($C426,'Master Inventory'!$C:$H,5,FALSE),0)</f>
        <v>0</v>
      </c>
      <c r="F426" s="9">
        <f t="shared" si="11"/>
        <v>0</v>
      </c>
      <c r="G426" s="111"/>
      <c r="H426" s="111"/>
      <c r="I426" s="111"/>
    </row>
    <row r="427" spans="1:9">
      <c r="A427" s="112"/>
      <c r="C427" t="s">
        <v>1</v>
      </c>
      <c r="D427" s="12" t="str">
        <f>IF(C427&gt;0,VLOOKUP($C427,'Master Inventory'!$C:$H,4,FALSE),0)</f>
        <v>portion cost</v>
      </c>
      <c r="E427" s="60">
        <f>IF(C427&gt;0,VLOOKUP($C427,'Master Inventory'!$C:$H,5,FALSE),0)</f>
        <v>0</v>
      </c>
      <c r="F427" s="9">
        <f t="shared" si="11"/>
        <v>0</v>
      </c>
      <c r="G427" s="111"/>
      <c r="H427" s="111"/>
      <c r="I427" s="111"/>
    </row>
    <row r="428" spans="1:9">
      <c r="A428" s="112"/>
      <c r="C428" t="s">
        <v>1</v>
      </c>
      <c r="D428" s="12" t="str">
        <f>IF(C428&gt;0,VLOOKUP($C428,'Master Inventory'!$C:$H,4,FALSE),0)</f>
        <v>portion cost</v>
      </c>
      <c r="E428" s="60">
        <f>IF(C428&gt;0,VLOOKUP($C428,'Master Inventory'!$C:$H,5,FALSE),0)</f>
        <v>0</v>
      </c>
      <c r="F428" s="9">
        <f t="shared" si="11"/>
        <v>0</v>
      </c>
      <c r="G428" s="111"/>
      <c r="H428" s="111"/>
      <c r="I428" s="111"/>
    </row>
    <row r="429" spans="1:9">
      <c r="A429" s="112"/>
      <c r="C429" t="s">
        <v>1</v>
      </c>
      <c r="D429" s="12" t="str">
        <f>IF(C429&gt;0,VLOOKUP($C429,'Master Inventory'!$C:$H,4,FALSE),0)</f>
        <v>portion cost</v>
      </c>
      <c r="E429" s="60">
        <f>IF(C429&gt;0,VLOOKUP($C429,'Master Inventory'!$C:$H,5,FALSE),0)</f>
        <v>0</v>
      </c>
      <c r="F429" s="9">
        <f t="shared" si="11"/>
        <v>0</v>
      </c>
      <c r="G429" s="111"/>
      <c r="H429" s="111"/>
      <c r="I429" s="111"/>
    </row>
    <row r="430" spans="1:9">
      <c r="A430" s="112"/>
      <c r="C430" t="s">
        <v>1</v>
      </c>
      <c r="D430" s="12" t="str">
        <f>IF(C430&gt;0,VLOOKUP($C430,'Master Inventory'!$C:$H,4,FALSE),0)</f>
        <v>portion cost</v>
      </c>
      <c r="E430" s="60">
        <f>IF(C430&gt;0,VLOOKUP($C430,'Master Inventory'!$C:$H,5,FALSE),0)</f>
        <v>0</v>
      </c>
      <c r="F430" s="9">
        <f t="shared" si="11"/>
        <v>0</v>
      </c>
      <c r="G430" s="111"/>
      <c r="H430" s="111"/>
      <c r="I430" s="111"/>
    </row>
    <row r="431" spans="1:9">
      <c r="A431" s="112"/>
      <c r="C431" t="s">
        <v>1</v>
      </c>
      <c r="D431" s="12" t="str">
        <f>IF(C431&gt;0,VLOOKUP($C431,'Master Inventory'!$C:$H,4,FALSE),0)</f>
        <v>portion cost</v>
      </c>
      <c r="E431" s="60">
        <f>IF(C431&gt;0,VLOOKUP($C431,'Master Inventory'!$C:$H,5,FALSE),0)</f>
        <v>0</v>
      </c>
      <c r="F431" s="9">
        <f t="shared" si="11"/>
        <v>0</v>
      </c>
      <c r="G431" s="111"/>
      <c r="H431" s="111"/>
      <c r="I431" s="111"/>
    </row>
    <row r="432" spans="1:9">
      <c r="A432" s="112"/>
      <c r="C432" t="s">
        <v>1</v>
      </c>
      <c r="D432" s="12" t="str">
        <f>IF(C432&gt;0,VLOOKUP($C432,'Master Inventory'!$C:$H,4,FALSE),0)</f>
        <v>portion cost</v>
      </c>
      <c r="E432" s="60">
        <f>IF(C432&gt;0,VLOOKUP($C432,'Master Inventory'!$C:$H,5,FALSE),0)</f>
        <v>0</v>
      </c>
      <c r="F432" s="9">
        <f t="shared" si="11"/>
        <v>0</v>
      </c>
      <c r="G432" s="111"/>
      <c r="H432" s="111"/>
      <c r="I432" s="111"/>
    </row>
    <row r="433" spans="1:9">
      <c r="A433" s="112"/>
      <c r="C433" t="s">
        <v>1</v>
      </c>
      <c r="D433" s="12" t="str">
        <f>IF(C433&gt;0,VLOOKUP($C433,'Master Inventory'!$C:$H,4,FALSE),0)</f>
        <v>portion cost</v>
      </c>
      <c r="E433" s="60">
        <f>IF(C433&gt;0,VLOOKUP($C433,'Master Inventory'!$C:$H,5,FALSE),0)</f>
        <v>0</v>
      </c>
      <c r="F433" s="9">
        <f t="shared" si="11"/>
        <v>0</v>
      </c>
      <c r="G433" s="111"/>
      <c r="H433" s="111"/>
      <c r="I433" s="111"/>
    </row>
    <row r="434" spans="1:9">
      <c r="A434" s="112"/>
      <c r="C434" t="s">
        <v>1</v>
      </c>
      <c r="D434" s="12" t="str">
        <f>IF(C434&gt;0,VLOOKUP($C434,'Master Inventory'!$C:$H,4,FALSE),0)</f>
        <v>portion cost</v>
      </c>
      <c r="E434" s="60">
        <f>IF(C434&gt;0,VLOOKUP($C434,'Master Inventory'!$C:$H,5,FALSE),0)</f>
        <v>0</v>
      </c>
      <c r="F434" s="9">
        <f t="shared" si="11"/>
        <v>0</v>
      </c>
      <c r="G434" s="111"/>
      <c r="H434" s="111"/>
      <c r="I434" s="111"/>
    </row>
    <row r="435" spans="1:9">
      <c r="A435" s="112"/>
      <c r="C435" t="s">
        <v>1</v>
      </c>
      <c r="D435" s="12" t="str">
        <f>IF(C435&gt;0,VLOOKUP($C435,'Master Inventory'!$C:$H,4,FALSE),0)</f>
        <v>portion cost</v>
      </c>
      <c r="E435" s="60">
        <f>IF(C435&gt;0,VLOOKUP($C435,'Master Inventory'!$C:$H,5,FALSE),0)</f>
        <v>0</v>
      </c>
      <c r="F435" s="9">
        <f t="shared" si="11"/>
        <v>0</v>
      </c>
      <c r="G435" s="111"/>
      <c r="H435" s="111"/>
      <c r="I435" s="111"/>
    </row>
    <row r="436" spans="1:9">
      <c r="A436" s="112"/>
      <c r="C436" t="s">
        <v>1</v>
      </c>
      <c r="D436" s="12" t="str">
        <f>IF(C436&gt;0,VLOOKUP($C436,'Master Inventory'!$C:$H,4,FALSE),0)</f>
        <v>portion cost</v>
      </c>
      <c r="E436" s="60">
        <f>IF(C436&gt;0,VLOOKUP($C436,'Master Inventory'!$C:$H,5,FALSE),0)</f>
        <v>0</v>
      </c>
      <c r="F436" s="9">
        <f t="shared" si="11"/>
        <v>0</v>
      </c>
      <c r="G436" s="111"/>
      <c r="H436" s="111"/>
      <c r="I436" s="111"/>
    </row>
    <row r="437" spans="1:9">
      <c r="A437" s="112"/>
      <c r="C437" t="s">
        <v>1</v>
      </c>
      <c r="D437" s="12" t="str">
        <f>IF(C437&gt;0,VLOOKUP($C437,'Master Inventory'!$C:$H,4,FALSE),0)</f>
        <v>portion cost</v>
      </c>
      <c r="E437" s="60">
        <f>IF(C437&gt;0,VLOOKUP($C437,'Master Inventory'!$C:$H,5,FALSE),0)</f>
        <v>0</v>
      </c>
      <c r="F437" s="9">
        <f t="shared" si="11"/>
        <v>0</v>
      </c>
      <c r="G437" s="111"/>
      <c r="H437" s="111"/>
      <c r="I437" s="111"/>
    </row>
    <row r="438" spans="1:9">
      <c r="A438" s="112"/>
      <c r="C438" t="s">
        <v>1</v>
      </c>
      <c r="D438" s="12" t="str">
        <f>IF(C438&gt;0,VLOOKUP($C438,'Master Inventory'!$C:$H,4,FALSE),0)</f>
        <v>portion cost</v>
      </c>
      <c r="E438" s="60">
        <f>IF(C438&gt;0,VLOOKUP($C438,'Master Inventory'!$C:$H,5,FALSE),0)</f>
        <v>0</v>
      </c>
      <c r="F438" s="9">
        <f t="shared" si="11"/>
        <v>0</v>
      </c>
      <c r="G438" s="111"/>
      <c r="H438" s="111"/>
      <c r="I438" s="111"/>
    </row>
    <row r="439" spans="1:9">
      <c r="A439" s="112"/>
      <c r="C439" t="s">
        <v>1</v>
      </c>
      <c r="D439" s="12" t="str">
        <f>IF(C439&gt;0,VLOOKUP($C439,'Master Inventory'!$C:$H,4,FALSE),0)</f>
        <v>portion cost</v>
      </c>
      <c r="E439" s="60">
        <f>IF(C439&gt;0,VLOOKUP($C439,'Master Inventory'!$C:$H,5,FALSE),0)</f>
        <v>0</v>
      </c>
      <c r="F439" s="9">
        <f t="shared" si="11"/>
        <v>0</v>
      </c>
      <c r="G439" s="111"/>
      <c r="H439" s="111"/>
      <c r="I439" s="111"/>
    </row>
    <row r="440" spans="1:9">
      <c r="A440" s="112"/>
      <c r="C440" t="s">
        <v>1</v>
      </c>
      <c r="D440" s="12" t="str">
        <f>IF(C440&gt;0,VLOOKUP($C440,'Master Inventory'!$C:$H,4,FALSE),0)</f>
        <v>portion cost</v>
      </c>
      <c r="E440" s="60">
        <f>IF(C440&gt;0,VLOOKUP($C440,'Master Inventory'!$C:$H,5,FALSE),0)</f>
        <v>0</v>
      </c>
      <c r="F440" s="9">
        <f t="shared" si="11"/>
        <v>0</v>
      </c>
      <c r="G440" s="111"/>
      <c r="H440" s="111"/>
      <c r="I440" s="111"/>
    </row>
    <row r="441" spans="1:9">
      <c r="A441" s="112"/>
      <c r="C441" t="s">
        <v>1</v>
      </c>
      <c r="D441" s="12" t="str">
        <f>IF(C441&gt;0,VLOOKUP($C441,'Master Inventory'!$C:$H,4,FALSE),0)</f>
        <v>portion cost</v>
      </c>
      <c r="E441" s="60">
        <f>IF(C441&gt;0,VLOOKUP($C441,'Master Inventory'!$C:$H,5,FALSE),0)</f>
        <v>0</v>
      </c>
      <c r="F441" s="9">
        <f t="shared" si="11"/>
        <v>0</v>
      </c>
      <c r="G441" s="111"/>
      <c r="H441" s="111"/>
      <c r="I441" s="111"/>
    </row>
    <row r="442" spans="1:9">
      <c r="A442" s="112"/>
      <c r="C442" t="s">
        <v>1</v>
      </c>
      <c r="D442" s="12" t="str">
        <f>IF(C442&gt;0,VLOOKUP($C442,'Master Inventory'!$C:$H,4,FALSE),0)</f>
        <v>portion cost</v>
      </c>
      <c r="E442" s="60">
        <f>IF(C442&gt;0,VLOOKUP($C442,'Master Inventory'!$C:$H,5,FALSE),0)</f>
        <v>0</v>
      </c>
      <c r="F442" s="9">
        <f t="shared" si="11"/>
        <v>0</v>
      </c>
      <c r="G442" s="111"/>
      <c r="H442" s="111"/>
      <c r="I442" s="111"/>
    </row>
    <row r="443" spans="1:9">
      <c r="A443" s="112"/>
      <c r="C443" t="s">
        <v>1</v>
      </c>
      <c r="D443" s="12" t="str">
        <f>IF(C443&gt;0,VLOOKUP($C443,'Master Inventory'!$C:$H,4,FALSE),0)</f>
        <v>portion cost</v>
      </c>
      <c r="E443" s="60">
        <f>IF(C443&gt;0,VLOOKUP($C443,'Master Inventory'!$C:$H,5,FALSE),0)</f>
        <v>0</v>
      </c>
      <c r="F443" s="9">
        <f t="shared" si="11"/>
        <v>0</v>
      </c>
      <c r="G443" s="111"/>
      <c r="H443" s="111"/>
      <c r="I443" s="111"/>
    </row>
    <row r="444" spans="1:9">
      <c r="A444" s="112"/>
      <c r="C444" t="s">
        <v>1</v>
      </c>
      <c r="D444" s="12" t="str">
        <f>IF(C444&gt;0,VLOOKUP($C444,'Master Inventory'!$C:$H,4,FALSE),0)</f>
        <v>portion cost</v>
      </c>
      <c r="E444" s="60">
        <f>IF(C444&gt;0,VLOOKUP($C444,'Master Inventory'!$C:$H,5,FALSE),0)</f>
        <v>0</v>
      </c>
      <c r="F444" s="9">
        <f t="shared" si="11"/>
        <v>0</v>
      </c>
      <c r="G444" s="111"/>
      <c r="H444" s="111"/>
      <c r="I444" s="111"/>
    </row>
    <row r="445" spans="1:9">
      <c r="A445" s="112"/>
      <c r="C445" t="s">
        <v>1</v>
      </c>
      <c r="D445" s="12" t="str">
        <f>IF(C445&gt;0,VLOOKUP($C445,'Master Inventory'!$C:$H,4,FALSE),0)</f>
        <v>portion cost</v>
      </c>
      <c r="E445" s="60">
        <f>IF(C445&gt;0,VLOOKUP($C445,'Master Inventory'!$C:$H,5,FALSE),0)</f>
        <v>0</v>
      </c>
      <c r="F445" s="9">
        <f t="shared" si="11"/>
        <v>0</v>
      </c>
      <c r="G445" s="111"/>
      <c r="H445" s="111"/>
      <c r="I445" s="111"/>
    </row>
    <row r="446" spans="1:9">
      <c r="A446" s="112"/>
      <c r="C446" t="s">
        <v>1</v>
      </c>
      <c r="D446" s="12" t="str">
        <f>IF(C446&gt;0,VLOOKUP($C446,'Master Inventory'!$C:$H,4,FALSE),0)</f>
        <v>portion cost</v>
      </c>
      <c r="E446" s="60">
        <f>IF(C446&gt;0,VLOOKUP($C446,'Master Inventory'!$C:$H,5,FALSE),0)</f>
        <v>0</v>
      </c>
      <c r="F446" s="9">
        <f t="shared" si="11"/>
        <v>0</v>
      </c>
      <c r="G446" s="111"/>
      <c r="H446" s="111"/>
      <c r="I446" s="111"/>
    </row>
    <row r="447" spans="1:9">
      <c r="A447" s="112"/>
      <c r="C447" t="s">
        <v>1</v>
      </c>
      <c r="D447" s="12" t="str">
        <f>IF(C447&gt;0,VLOOKUP($C447,'Master Inventory'!$C:$H,4,FALSE),0)</f>
        <v>portion cost</v>
      </c>
      <c r="E447" s="60">
        <f>IF(C447&gt;0,VLOOKUP($C447,'Master Inventory'!$C:$H,5,FALSE),0)</f>
        <v>0</v>
      </c>
      <c r="F447" s="9">
        <f t="shared" si="11"/>
        <v>0</v>
      </c>
      <c r="G447" s="111"/>
      <c r="H447" s="111"/>
      <c r="I447" s="111"/>
    </row>
    <row r="448" spans="1:9">
      <c r="A448" s="112"/>
      <c r="C448" t="s">
        <v>1</v>
      </c>
      <c r="D448" s="12" t="str">
        <f>IF(C448&gt;0,VLOOKUP($C448,'Master Inventory'!$C:$H,4,FALSE),0)</f>
        <v>portion cost</v>
      </c>
      <c r="E448" s="60">
        <f>IF(C448&gt;0,VLOOKUP($C448,'Master Inventory'!$C:$H,5,FALSE),0)</f>
        <v>0</v>
      </c>
      <c r="F448" s="9">
        <f t="shared" si="11"/>
        <v>0</v>
      </c>
      <c r="G448" s="111"/>
      <c r="H448" s="111"/>
      <c r="I448" s="111"/>
    </row>
    <row r="449" spans="1:9">
      <c r="A449" s="112"/>
      <c r="C449" t="s">
        <v>1</v>
      </c>
      <c r="D449" s="12" t="str">
        <f>IF(C449&gt;0,VLOOKUP($C449,'Master Inventory'!$C:$H,4,FALSE),0)</f>
        <v>portion cost</v>
      </c>
      <c r="E449" s="60">
        <f>IF(C449&gt;0,VLOOKUP($C449,'Master Inventory'!$C:$H,5,FALSE),0)</f>
        <v>0</v>
      </c>
      <c r="F449" s="9">
        <f t="shared" si="11"/>
        <v>0</v>
      </c>
      <c r="G449" s="111"/>
      <c r="H449" s="111"/>
      <c r="I449" s="111"/>
    </row>
    <row r="450" spans="1:9">
      <c r="A450" s="112"/>
      <c r="C450" t="s">
        <v>1</v>
      </c>
      <c r="D450" s="12" t="str">
        <f>IF(C450&gt;0,VLOOKUP($C450,'Master Inventory'!$C:$H,4,FALSE),0)</f>
        <v>portion cost</v>
      </c>
      <c r="E450" s="60">
        <f>IF(C450&gt;0,VLOOKUP($C450,'Master Inventory'!$C:$H,5,FALSE),0)</f>
        <v>0</v>
      </c>
      <c r="F450" s="9">
        <f t="shared" si="11"/>
        <v>0</v>
      </c>
      <c r="G450" s="111"/>
      <c r="H450" s="111"/>
      <c r="I450" s="111"/>
    </row>
    <row r="451" spans="1:9">
      <c r="A451" s="112"/>
      <c r="C451" t="s">
        <v>1</v>
      </c>
      <c r="D451" s="12" t="str">
        <f>IF(C451&gt;0,VLOOKUP($C451,'Master Inventory'!$C:$H,4,FALSE),0)</f>
        <v>portion cost</v>
      </c>
      <c r="E451" s="60">
        <f>IF(C451&gt;0,VLOOKUP($C451,'Master Inventory'!$C:$H,5,FALSE),0)</f>
        <v>0</v>
      </c>
      <c r="F451" s="9">
        <f t="shared" si="11"/>
        <v>0</v>
      </c>
      <c r="G451" s="111"/>
      <c r="H451" s="111"/>
      <c r="I451" s="111"/>
    </row>
    <row r="452" spans="1:9">
      <c r="A452" s="112"/>
      <c r="C452" t="s">
        <v>1</v>
      </c>
      <c r="D452" s="12" t="str">
        <f>IF(C452&gt;0,VLOOKUP($C452,'Master Inventory'!$C:$H,4,FALSE),0)</f>
        <v>portion cost</v>
      </c>
      <c r="E452" s="60">
        <f>IF(C452&gt;0,VLOOKUP($C452,'Master Inventory'!$C:$H,5,FALSE),0)</f>
        <v>0</v>
      </c>
      <c r="F452" s="9">
        <f t="shared" si="11"/>
        <v>0</v>
      </c>
      <c r="G452" s="111"/>
      <c r="H452" s="111"/>
      <c r="I452" s="111"/>
    </row>
    <row r="453" spans="1:9">
      <c r="A453" s="112"/>
      <c r="C453" t="s">
        <v>1</v>
      </c>
      <c r="D453" s="12" t="str">
        <f>IF(C453&gt;0,VLOOKUP($C453,'Master Inventory'!$C:$H,4,FALSE),0)</f>
        <v>portion cost</v>
      </c>
      <c r="E453" s="60">
        <f>IF(C453&gt;0,VLOOKUP($C453,'Master Inventory'!$C:$H,5,FALSE),0)</f>
        <v>0</v>
      </c>
      <c r="F453" s="9">
        <f t="shared" si="11"/>
        <v>0</v>
      </c>
      <c r="G453" s="111"/>
      <c r="H453" s="111"/>
      <c r="I453" s="111"/>
    </row>
    <row r="454" spans="1:9">
      <c r="A454" s="112"/>
      <c r="C454" t="s">
        <v>1</v>
      </c>
      <c r="D454" s="12" t="str">
        <f>IF(C454&gt;0,VLOOKUP($C454,'Master Inventory'!$C:$H,4,FALSE),0)</f>
        <v>portion cost</v>
      </c>
      <c r="E454" s="60">
        <f>IF(C454&gt;0,VLOOKUP($C454,'Master Inventory'!$C:$H,5,FALSE),0)</f>
        <v>0</v>
      </c>
      <c r="F454" s="9">
        <f t="shared" si="11"/>
        <v>0</v>
      </c>
      <c r="G454" s="111"/>
      <c r="H454" s="111"/>
      <c r="I454" s="111"/>
    </row>
    <row r="455" spans="1:9">
      <c r="A455" s="112"/>
      <c r="C455" t="s">
        <v>1</v>
      </c>
      <c r="D455" s="12" t="str">
        <f>IF(C455&gt;0,VLOOKUP($C455,'Master Inventory'!$C:$H,4,FALSE),0)</f>
        <v>portion cost</v>
      </c>
      <c r="E455" s="60">
        <f>IF(C455&gt;0,VLOOKUP($C455,'Master Inventory'!$C:$H,5,FALSE),0)</f>
        <v>0</v>
      </c>
      <c r="F455" s="9">
        <f t="shared" si="11"/>
        <v>0</v>
      </c>
      <c r="G455" s="111"/>
      <c r="H455" s="111"/>
      <c r="I455" s="111"/>
    </row>
    <row r="456" spans="1:9">
      <c r="A456" s="112"/>
      <c r="B456" s="14"/>
      <c r="C456" s="14"/>
      <c r="D456" s="14"/>
      <c r="E456" s="14"/>
      <c r="F456" s="14"/>
      <c r="G456" s="14"/>
      <c r="H456" s="14"/>
      <c r="I456" s="14"/>
    </row>
    <row r="457" spans="1:9" ht="30">
      <c r="A457" s="112">
        <v>13</v>
      </c>
      <c r="B457" s="18" t="s">
        <v>8</v>
      </c>
      <c r="C457" s="18" t="s">
        <v>9</v>
      </c>
      <c r="D457" s="19" t="s">
        <v>4</v>
      </c>
      <c r="E457" s="1" t="s">
        <v>5</v>
      </c>
      <c r="F457" s="19" t="s">
        <v>10</v>
      </c>
      <c r="G457" s="19" t="s">
        <v>11</v>
      </c>
      <c r="H457" s="19" t="s">
        <v>12</v>
      </c>
      <c r="I457" s="19" t="s">
        <v>13</v>
      </c>
    </row>
    <row r="458" spans="1:9">
      <c r="A458" s="112"/>
      <c r="B458" s="60"/>
      <c r="C458" t="s">
        <v>1</v>
      </c>
      <c r="D458" s="12" t="str">
        <f>IF(C458&gt;0,VLOOKUP($C458,'Master Inventory'!$C:$H,4,FALSE),0)</f>
        <v>portion cost</v>
      </c>
      <c r="E458" s="60">
        <v>0</v>
      </c>
      <c r="F458" s="9">
        <f>IF(D458="portion cost",0,D458*E458)</f>
        <v>0</v>
      </c>
      <c r="G458" s="9">
        <f>SUM(F458:F493)</f>
        <v>0</v>
      </c>
      <c r="H458" s="60">
        <v>0</v>
      </c>
      <c r="I458" s="9" t="e">
        <f>G458/H458</f>
        <v>#DIV/0!</v>
      </c>
    </row>
    <row r="459" spans="1:9">
      <c r="A459" s="112"/>
      <c r="C459" t="s">
        <v>1</v>
      </c>
      <c r="D459" s="12" t="str">
        <f>IF(C459&gt;0,VLOOKUP($C459,'Master Inventory'!$C:$H,4,FALSE),0)</f>
        <v>portion cost</v>
      </c>
      <c r="E459" s="60">
        <v>0</v>
      </c>
      <c r="F459" s="9">
        <f t="shared" ref="F459:F493" si="12">IF(D459="portion cost",0,D459*E459)</f>
        <v>0</v>
      </c>
      <c r="G459" s="110" t="s">
        <v>41</v>
      </c>
      <c r="H459" s="110"/>
      <c r="I459" s="110"/>
    </row>
    <row r="460" spans="1:9">
      <c r="A460" s="112"/>
      <c r="C460" t="s">
        <v>1</v>
      </c>
      <c r="D460" s="12" t="str">
        <f>IF(C460&gt;0,VLOOKUP($C460,'Master Inventory'!$C:$H,4,FALSE),0)</f>
        <v>portion cost</v>
      </c>
      <c r="E460" s="60">
        <v>0</v>
      </c>
      <c r="F460" s="9">
        <f t="shared" si="12"/>
        <v>0</v>
      </c>
      <c r="G460" s="111"/>
      <c r="H460" s="111"/>
      <c r="I460" s="111"/>
    </row>
    <row r="461" spans="1:9">
      <c r="A461" s="112"/>
      <c r="C461" t="s">
        <v>1</v>
      </c>
      <c r="D461" s="12" t="str">
        <f>IF(C461&gt;0,VLOOKUP($C461,'Master Inventory'!$C:$H,4,FALSE),0)</f>
        <v>portion cost</v>
      </c>
      <c r="E461" s="60">
        <f>IF(C461&gt;0,VLOOKUP($C461,'Master Inventory'!$C:$H,5,FALSE),0)</f>
        <v>0</v>
      </c>
      <c r="F461" s="9">
        <f t="shared" si="12"/>
        <v>0</v>
      </c>
      <c r="G461" s="111"/>
      <c r="H461" s="111"/>
      <c r="I461" s="111"/>
    </row>
    <row r="462" spans="1:9">
      <c r="A462" s="112"/>
      <c r="C462" t="s">
        <v>1</v>
      </c>
      <c r="D462" s="12" t="str">
        <f>IF(C462&gt;0,VLOOKUP($C462,'Master Inventory'!$C:$H,4,FALSE),0)</f>
        <v>portion cost</v>
      </c>
      <c r="E462" s="60">
        <f>IF(C462&gt;0,VLOOKUP($C462,'Master Inventory'!$C:$H,5,FALSE),0)</f>
        <v>0</v>
      </c>
      <c r="F462" s="9">
        <f t="shared" si="12"/>
        <v>0</v>
      </c>
      <c r="G462" s="111"/>
      <c r="H462" s="111"/>
      <c r="I462" s="111"/>
    </row>
    <row r="463" spans="1:9">
      <c r="A463" s="112"/>
      <c r="C463" t="s">
        <v>1</v>
      </c>
      <c r="D463" s="12" t="str">
        <f>IF(C463&gt;0,VLOOKUP($C463,'Master Inventory'!$C:$H,4,FALSE),0)</f>
        <v>portion cost</v>
      </c>
      <c r="E463" s="60">
        <f>IF(C463&gt;0,VLOOKUP($C463,'Master Inventory'!$C:$H,5,FALSE),0)</f>
        <v>0</v>
      </c>
      <c r="F463" s="9">
        <f t="shared" si="12"/>
        <v>0</v>
      </c>
      <c r="G463" s="111"/>
      <c r="H463" s="111"/>
      <c r="I463" s="111"/>
    </row>
    <row r="464" spans="1:9">
      <c r="A464" s="112"/>
      <c r="C464" t="s">
        <v>1</v>
      </c>
      <c r="D464" s="12" t="str">
        <f>IF(C464&gt;0,VLOOKUP($C464,'Master Inventory'!$C:$H,4,FALSE),0)</f>
        <v>portion cost</v>
      </c>
      <c r="E464" s="60">
        <f>IF(C464&gt;0,VLOOKUP($C464,'Master Inventory'!$C:$H,5,FALSE),0)</f>
        <v>0</v>
      </c>
      <c r="F464" s="9">
        <f t="shared" si="12"/>
        <v>0</v>
      </c>
      <c r="G464" s="111"/>
      <c r="H464" s="111"/>
      <c r="I464" s="111"/>
    </row>
    <row r="465" spans="1:9">
      <c r="A465" s="112"/>
      <c r="C465" t="s">
        <v>1</v>
      </c>
      <c r="D465" s="12" t="str">
        <f>IF(C465&gt;0,VLOOKUP($C465,'Master Inventory'!$C:$H,4,FALSE),0)</f>
        <v>portion cost</v>
      </c>
      <c r="E465" s="60">
        <f>IF(C465&gt;0,VLOOKUP($C465,'Master Inventory'!$C:$H,5,FALSE),0)</f>
        <v>0</v>
      </c>
      <c r="F465" s="9">
        <f t="shared" si="12"/>
        <v>0</v>
      </c>
      <c r="G465" s="111"/>
      <c r="H465" s="111"/>
      <c r="I465" s="111"/>
    </row>
    <row r="466" spans="1:9">
      <c r="A466" s="112"/>
      <c r="C466" t="s">
        <v>1</v>
      </c>
      <c r="D466" s="12" t="str">
        <f>IF(C466&gt;0,VLOOKUP($C466,'Master Inventory'!$C:$H,4,FALSE),0)</f>
        <v>portion cost</v>
      </c>
      <c r="E466" s="60">
        <f>IF(C466&gt;0,VLOOKUP($C466,'Master Inventory'!$C:$H,5,FALSE),0)</f>
        <v>0</v>
      </c>
      <c r="F466" s="9">
        <f t="shared" si="12"/>
        <v>0</v>
      </c>
      <c r="G466" s="111"/>
      <c r="H466" s="111"/>
      <c r="I466" s="111"/>
    </row>
    <row r="467" spans="1:9">
      <c r="A467" s="112"/>
      <c r="C467" t="s">
        <v>1</v>
      </c>
      <c r="D467" s="12" t="str">
        <f>IF(C467&gt;0,VLOOKUP($C467,'Master Inventory'!$C:$H,4,FALSE),0)</f>
        <v>portion cost</v>
      </c>
      <c r="E467" s="60">
        <f>IF(C467&gt;0,VLOOKUP($C467,'Master Inventory'!$C:$H,5,FALSE),0)</f>
        <v>0</v>
      </c>
      <c r="F467" s="9">
        <f t="shared" si="12"/>
        <v>0</v>
      </c>
      <c r="G467" s="111"/>
      <c r="H467" s="111"/>
      <c r="I467" s="111"/>
    </row>
    <row r="468" spans="1:9">
      <c r="A468" s="112"/>
      <c r="C468" t="s">
        <v>1</v>
      </c>
      <c r="D468" s="12" t="str">
        <f>IF(C468&gt;0,VLOOKUP($C468,'Master Inventory'!$C:$H,4,FALSE),0)</f>
        <v>portion cost</v>
      </c>
      <c r="E468" s="60">
        <f>IF(C468&gt;0,VLOOKUP($C468,'Master Inventory'!$C:$H,5,FALSE),0)</f>
        <v>0</v>
      </c>
      <c r="F468" s="9">
        <f t="shared" si="12"/>
        <v>0</v>
      </c>
      <c r="G468" s="111"/>
      <c r="H468" s="111"/>
      <c r="I468" s="111"/>
    </row>
    <row r="469" spans="1:9">
      <c r="A469" s="112"/>
      <c r="C469" t="s">
        <v>1</v>
      </c>
      <c r="D469" s="12" t="str">
        <f>IF(C469&gt;0,VLOOKUP($C469,'Master Inventory'!$C:$H,4,FALSE),0)</f>
        <v>portion cost</v>
      </c>
      <c r="E469" s="60">
        <f>IF(C469&gt;0,VLOOKUP($C469,'Master Inventory'!$C:$H,5,FALSE),0)</f>
        <v>0</v>
      </c>
      <c r="F469" s="9">
        <f t="shared" si="12"/>
        <v>0</v>
      </c>
      <c r="G469" s="111"/>
      <c r="H469" s="111"/>
      <c r="I469" s="111"/>
    </row>
    <row r="470" spans="1:9">
      <c r="A470" s="112"/>
      <c r="C470" t="s">
        <v>1</v>
      </c>
      <c r="D470" s="12" t="str">
        <f>IF(C470&gt;0,VLOOKUP($C470,'Master Inventory'!$C:$H,4,FALSE),0)</f>
        <v>portion cost</v>
      </c>
      <c r="E470" s="60">
        <f>IF(C470&gt;0,VLOOKUP($C470,'Master Inventory'!$C:$H,5,FALSE),0)</f>
        <v>0</v>
      </c>
      <c r="F470" s="9">
        <f t="shared" si="12"/>
        <v>0</v>
      </c>
      <c r="G470" s="111"/>
      <c r="H470" s="111"/>
      <c r="I470" s="111"/>
    </row>
    <row r="471" spans="1:9">
      <c r="A471" s="112"/>
      <c r="C471" t="s">
        <v>1</v>
      </c>
      <c r="D471" s="12" t="str">
        <f>IF(C471&gt;0,VLOOKUP($C471,'Master Inventory'!$C:$H,4,FALSE),0)</f>
        <v>portion cost</v>
      </c>
      <c r="E471" s="60">
        <f>IF(C471&gt;0,VLOOKUP($C471,'Master Inventory'!$C:$H,5,FALSE),0)</f>
        <v>0</v>
      </c>
      <c r="F471" s="9">
        <f t="shared" si="12"/>
        <v>0</v>
      </c>
      <c r="G471" s="111"/>
      <c r="H471" s="111"/>
      <c r="I471" s="111"/>
    </row>
    <row r="472" spans="1:9">
      <c r="A472" s="112"/>
      <c r="C472" t="s">
        <v>1</v>
      </c>
      <c r="D472" s="12" t="str">
        <f>IF(C472&gt;0,VLOOKUP($C472,'Master Inventory'!$C:$H,4,FALSE),0)</f>
        <v>portion cost</v>
      </c>
      <c r="E472" s="60">
        <f>IF(C472&gt;0,VLOOKUP($C472,'Master Inventory'!$C:$H,5,FALSE),0)</f>
        <v>0</v>
      </c>
      <c r="F472" s="9">
        <f t="shared" si="12"/>
        <v>0</v>
      </c>
      <c r="G472" s="111"/>
      <c r="H472" s="111"/>
      <c r="I472" s="111"/>
    </row>
    <row r="473" spans="1:9">
      <c r="A473" s="112"/>
      <c r="C473" t="s">
        <v>1</v>
      </c>
      <c r="D473" s="12" t="str">
        <f>IF(C473&gt;0,VLOOKUP($C473,'Master Inventory'!$C:$H,4,FALSE),0)</f>
        <v>portion cost</v>
      </c>
      <c r="E473" s="60">
        <f>IF(C473&gt;0,VLOOKUP($C473,'Master Inventory'!$C:$H,5,FALSE),0)</f>
        <v>0</v>
      </c>
      <c r="F473" s="9">
        <f t="shared" si="12"/>
        <v>0</v>
      </c>
      <c r="G473" s="111"/>
      <c r="H473" s="111"/>
      <c r="I473" s="111"/>
    </row>
    <row r="474" spans="1:9">
      <c r="A474" s="112"/>
      <c r="C474" t="s">
        <v>1</v>
      </c>
      <c r="D474" s="12" t="str">
        <f>IF(C474&gt;0,VLOOKUP($C474,'Master Inventory'!$C:$H,4,FALSE),0)</f>
        <v>portion cost</v>
      </c>
      <c r="E474" s="60">
        <f>IF(C474&gt;0,VLOOKUP($C474,'Master Inventory'!$C:$H,5,FALSE),0)</f>
        <v>0</v>
      </c>
      <c r="F474" s="9">
        <f t="shared" si="12"/>
        <v>0</v>
      </c>
      <c r="G474" s="111"/>
      <c r="H474" s="111"/>
      <c r="I474" s="111"/>
    </row>
    <row r="475" spans="1:9">
      <c r="A475" s="112"/>
      <c r="C475" t="s">
        <v>1</v>
      </c>
      <c r="D475" s="12" t="str">
        <f>IF(C475&gt;0,VLOOKUP($C475,'Master Inventory'!$C:$H,4,FALSE),0)</f>
        <v>portion cost</v>
      </c>
      <c r="E475" s="60">
        <f>IF(C475&gt;0,VLOOKUP($C475,'Master Inventory'!$C:$H,5,FALSE),0)</f>
        <v>0</v>
      </c>
      <c r="F475" s="9">
        <f t="shared" si="12"/>
        <v>0</v>
      </c>
      <c r="G475" s="111"/>
      <c r="H475" s="111"/>
      <c r="I475" s="111"/>
    </row>
    <row r="476" spans="1:9">
      <c r="A476" s="112"/>
      <c r="C476" t="s">
        <v>1</v>
      </c>
      <c r="D476" s="12" t="str">
        <f>IF(C476&gt;0,VLOOKUP($C476,'Master Inventory'!$C:$H,4,FALSE),0)</f>
        <v>portion cost</v>
      </c>
      <c r="E476" s="60">
        <f>IF(C476&gt;0,VLOOKUP($C476,'Master Inventory'!$C:$H,5,FALSE),0)</f>
        <v>0</v>
      </c>
      <c r="F476" s="9">
        <f t="shared" si="12"/>
        <v>0</v>
      </c>
      <c r="G476" s="111"/>
      <c r="H476" s="111"/>
      <c r="I476" s="111"/>
    </row>
    <row r="477" spans="1:9">
      <c r="A477" s="112"/>
      <c r="C477" t="s">
        <v>1</v>
      </c>
      <c r="D477" s="12" t="str">
        <f>IF(C477&gt;0,VLOOKUP($C477,'Master Inventory'!$C:$H,4,FALSE),0)</f>
        <v>portion cost</v>
      </c>
      <c r="E477" s="60">
        <f>IF(C477&gt;0,VLOOKUP($C477,'Master Inventory'!$C:$H,5,FALSE),0)</f>
        <v>0</v>
      </c>
      <c r="F477" s="9">
        <f t="shared" si="12"/>
        <v>0</v>
      </c>
      <c r="G477" s="111"/>
      <c r="H477" s="111"/>
      <c r="I477" s="111"/>
    </row>
    <row r="478" spans="1:9">
      <c r="A478" s="112"/>
      <c r="C478" t="s">
        <v>1</v>
      </c>
      <c r="D478" s="12" t="str">
        <f>IF(C478&gt;0,VLOOKUP($C478,'Master Inventory'!$C:$H,4,FALSE),0)</f>
        <v>portion cost</v>
      </c>
      <c r="E478" s="60">
        <f>IF(C478&gt;0,VLOOKUP($C478,'Master Inventory'!$C:$H,5,FALSE),0)</f>
        <v>0</v>
      </c>
      <c r="F478" s="9">
        <f t="shared" si="12"/>
        <v>0</v>
      </c>
      <c r="G478" s="111"/>
      <c r="H478" s="111"/>
      <c r="I478" s="111"/>
    </row>
    <row r="479" spans="1:9">
      <c r="A479" s="112"/>
      <c r="C479" t="s">
        <v>1</v>
      </c>
      <c r="D479" s="12" t="str">
        <f>IF(C479&gt;0,VLOOKUP($C479,'Master Inventory'!$C:$H,4,FALSE),0)</f>
        <v>portion cost</v>
      </c>
      <c r="E479" s="60">
        <f>IF(C479&gt;0,VLOOKUP($C479,'Master Inventory'!$C:$H,5,FALSE),0)</f>
        <v>0</v>
      </c>
      <c r="F479" s="9">
        <f t="shared" si="12"/>
        <v>0</v>
      </c>
      <c r="G479" s="111"/>
      <c r="H479" s="111"/>
      <c r="I479" s="111"/>
    </row>
    <row r="480" spans="1:9">
      <c r="A480" s="112"/>
      <c r="C480" t="s">
        <v>1</v>
      </c>
      <c r="D480" s="12" t="str">
        <f>IF(C480&gt;0,VLOOKUP($C480,'Master Inventory'!$C:$H,4,FALSE),0)</f>
        <v>portion cost</v>
      </c>
      <c r="E480" s="60">
        <f>IF(C480&gt;0,VLOOKUP($C480,'Master Inventory'!$C:$H,5,FALSE),0)</f>
        <v>0</v>
      </c>
      <c r="F480" s="9">
        <f t="shared" si="12"/>
        <v>0</v>
      </c>
      <c r="G480" s="111"/>
      <c r="H480" s="111"/>
      <c r="I480" s="111"/>
    </row>
    <row r="481" spans="1:9">
      <c r="A481" s="112"/>
      <c r="C481" t="s">
        <v>1</v>
      </c>
      <c r="D481" s="12" t="str">
        <f>IF(C481&gt;0,VLOOKUP($C481,'Master Inventory'!$C:$H,4,FALSE),0)</f>
        <v>portion cost</v>
      </c>
      <c r="E481" s="60">
        <f>IF(C481&gt;0,VLOOKUP($C481,'Master Inventory'!$C:$H,5,FALSE),0)</f>
        <v>0</v>
      </c>
      <c r="F481" s="9">
        <f t="shared" si="12"/>
        <v>0</v>
      </c>
      <c r="G481" s="111"/>
      <c r="H481" s="111"/>
      <c r="I481" s="111"/>
    </row>
    <row r="482" spans="1:9">
      <c r="A482" s="112"/>
      <c r="C482" t="s">
        <v>1</v>
      </c>
      <c r="D482" s="12" t="str">
        <f>IF(C482&gt;0,VLOOKUP($C482,'Master Inventory'!$C:$H,4,FALSE),0)</f>
        <v>portion cost</v>
      </c>
      <c r="E482" s="60">
        <f>IF(C482&gt;0,VLOOKUP($C482,'Master Inventory'!$C:$H,5,FALSE),0)</f>
        <v>0</v>
      </c>
      <c r="F482" s="9">
        <f t="shared" si="12"/>
        <v>0</v>
      </c>
      <c r="G482" s="111"/>
      <c r="H482" s="111"/>
      <c r="I482" s="111"/>
    </row>
    <row r="483" spans="1:9">
      <c r="A483" s="112"/>
      <c r="C483" t="s">
        <v>1</v>
      </c>
      <c r="D483" s="12" t="str">
        <f>IF(C483&gt;0,VLOOKUP($C483,'Master Inventory'!$C:$H,4,FALSE),0)</f>
        <v>portion cost</v>
      </c>
      <c r="E483" s="60">
        <f>IF(C483&gt;0,VLOOKUP($C483,'Master Inventory'!$C:$H,5,FALSE),0)</f>
        <v>0</v>
      </c>
      <c r="F483" s="9">
        <f t="shared" si="12"/>
        <v>0</v>
      </c>
      <c r="G483" s="111"/>
      <c r="H483" s="111"/>
      <c r="I483" s="111"/>
    </row>
    <row r="484" spans="1:9">
      <c r="A484" s="112"/>
      <c r="C484" t="s">
        <v>1</v>
      </c>
      <c r="D484" s="12" t="str">
        <f>IF(C484&gt;0,VLOOKUP($C484,'Master Inventory'!$C:$H,4,FALSE),0)</f>
        <v>portion cost</v>
      </c>
      <c r="E484" s="60">
        <f>IF(C484&gt;0,VLOOKUP($C484,'Master Inventory'!$C:$H,5,FALSE),0)</f>
        <v>0</v>
      </c>
      <c r="F484" s="9">
        <f t="shared" si="12"/>
        <v>0</v>
      </c>
      <c r="G484" s="111"/>
      <c r="H484" s="111"/>
      <c r="I484" s="111"/>
    </row>
    <row r="485" spans="1:9">
      <c r="A485" s="112"/>
      <c r="C485" t="s">
        <v>1</v>
      </c>
      <c r="D485" s="12" t="str">
        <f>IF(C485&gt;0,VLOOKUP($C485,'Master Inventory'!$C:$H,4,FALSE),0)</f>
        <v>portion cost</v>
      </c>
      <c r="E485" s="60">
        <f>IF(C485&gt;0,VLOOKUP($C485,'Master Inventory'!$C:$H,5,FALSE),0)</f>
        <v>0</v>
      </c>
      <c r="F485" s="9">
        <f t="shared" si="12"/>
        <v>0</v>
      </c>
      <c r="G485" s="111"/>
      <c r="H485" s="111"/>
      <c r="I485" s="111"/>
    </row>
    <row r="486" spans="1:9">
      <c r="A486" s="112"/>
      <c r="C486" t="s">
        <v>1</v>
      </c>
      <c r="D486" s="12" t="str">
        <f>IF(C486&gt;0,VLOOKUP($C486,'Master Inventory'!$C:$H,4,FALSE),0)</f>
        <v>portion cost</v>
      </c>
      <c r="E486" s="60">
        <f>IF(C486&gt;0,VLOOKUP($C486,'Master Inventory'!$C:$H,5,FALSE),0)</f>
        <v>0</v>
      </c>
      <c r="F486" s="9">
        <f t="shared" si="12"/>
        <v>0</v>
      </c>
      <c r="G486" s="111"/>
      <c r="H486" s="111"/>
      <c r="I486" s="111"/>
    </row>
    <row r="487" spans="1:9">
      <c r="A487" s="112"/>
      <c r="C487" t="s">
        <v>1</v>
      </c>
      <c r="D487" s="12" t="str">
        <f>IF(C487&gt;0,VLOOKUP($C487,'Master Inventory'!$C:$H,4,FALSE),0)</f>
        <v>portion cost</v>
      </c>
      <c r="E487" s="60">
        <f>IF(C487&gt;0,VLOOKUP($C487,'Master Inventory'!$C:$H,5,FALSE),0)</f>
        <v>0</v>
      </c>
      <c r="F487" s="9">
        <f t="shared" si="12"/>
        <v>0</v>
      </c>
      <c r="G487" s="111"/>
      <c r="H487" s="111"/>
      <c r="I487" s="111"/>
    </row>
    <row r="488" spans="1:9">
      <c r="A488" s="112"/>
      <c r="C488" t="s">
        <v>1</v>
      </c>
      <c r="D488" s="12" t="str">
        <f>IF(C488&gt;0,VLOOKUP($C488,'Master Inventory'!$C:$H,4,FALSE),0)</f>
        <v>portion cost</v>
      </c>
      <c r="E488" s="60">
        <f>IF(C488&gt;0,VLOOKUP($C488,'Master Inventory'!$C:$H,5,FALSE),0)</f>
        <v>0</v>
      </c>
      <c r="F488" s="9">
        <f t="shared" si="12"/>
        <v>0</v>
      </c>
      <c r="G488" s="111"/>
      <c r="H488" s="111"/>
      <c r="I488" s="111"/>
    </row>
    <row r="489" spans="1:9">
      <c r="A489" s="112"/>
      <c r="C489" t="s">
        <v>1</v>
      </c>
      <c r="D489" s="12" t="str">
        <f>IF(C489&gt;0,VLOOKUP($C489,'Master Inventory'!$C:$H,4,FALSE),0)</f>
        <v>portion cost</v>
      </c>
      <c r="E489" s="60">
        <f>IF(C489&gt;0,VLOOKUP($C489,'Master Inventory'!$C:$H,5,FALSE),0)</f>
        <v>0</v>
      </c>
      <c r="F489" s="9">
        <f t="shared" si="12"/>
        <v>0</v>
      </c>
      <c r="G489" s="111"/>
      <c r="H489" s="111"/>
      <c r="I489" s="111"/>
    </row>
    <row r="490" spans="1:9">
      <c r="A490" s="112"/>
      <c r="C490" t="s">
        <v>1</v>
      </c>
      <c r="D490" s="12" t="str">
        <f>IF(C490&gt;0,VLOOKUP($C490,'Master Inventory'!$C:$H,4,FALSE),0)</f>
        <v>portion cost</v>
      </c>
      <c r="E490" s="60">
        <f>IF(C490&gt;0,VLOOKUP($C490,'Master Inventory'!$C:$H,5,FALSE),0)</f>
        <v>0</v>
      </c>
      <c r="F490" s="9">
        <f t="shared" si="12"/>
        <v>0</v>
      </c>
      <c r="G490" s="111"/>
      <c r="H490" s="111"/>
      <c r="I490" s="111"/>
    </row>
    <row r="491" spans="1:9">
      <c r="A491" s="112"/>
      <c r="C491" t="s">
        <v>1</v>
      </c>
      <c r="D491" s="12" t="str">
        <f>IF(C491&gt;0,VLOOKUP($C491,'Master Inventory'!$C:$H,4,FALSE),0)</f>
        <v>portion cost</v>
      </c>
      <c r="E491" s="60">
        <f>IF(C491&gt;0,VLOOKUP($C491,'Master Inventory'!$C:$H,5,FALSE),0)</f>
        <v>0</v>
      </c>
      <c r="F491" s="9">
        <f t="shared" si="12"/>
        <v>0</v>
      </c>
      <c r="G491" s="111"/>
      <c r="H491" s="111"/>
      <c r="I491" s="111"/>
    </row>
    <row r="492" spans="1:9">
      <c r="A492" s="112"/>
      <c r="C492" t="s">
        <v>1</v>
      </c>
      <c r="D492" s="12" t="str">
        <f>IF(C492&gt;0,VLOOKUP($C492,'Master Inventory'!$C:$H,4,FALSE),0)</f>
        <v>portion cost</v>
      </c>
      <c r="E492" s="60">
        <f>IF(C492&gt;0,VLOOKUP($C492,'Master Inventory'!$C:$H,5,FALSE),0)</f>
        <v>0</v>
      </c>
      <c r="F492" s="9">
        <f t="shared" si="12"/>
        <v>0</v>
      </c>
      <c r="G492" s="111"/>
      <c r="H492" s="111"/>
      <c r="I492" s="111"/>
    </row>
    <row r="493" spans="1:9">
      <c r="A493" s="112"/>
      <c r="C493" t="s">
        <v>1</v>
      </c>
      <c r="D493" s="12" t="str">
        <f>IF(C493&gt;0,VLOOKUP($C493,'Master Inventory'!$C:$H,4,FALSE),0)</f>
        <v>portion cost</v>
      </c>
      <c r="E493" s="60">
        <f>IF(C493&gt;0,VLOOKUP($C493,'Master Inventory'!$C:$H,5,FALSE),0)</f>
        <v>0</v>
      </c>
      <c r="F493" s="9">
        <f t="shared" si="12"/>
        <v>0</v>
      </c>
      <c r="G493" s="111"/>
      <c r="H493" s="111"/>
      <c r="I493" s="111"/>
    </row>
    <row r="494" spans="1:9">
      <c r="A494" s="112"/>
      <c r="B494" s="14"/>
      <c r="C494" s="14"/>
      <c r="D494" s="14"/>
      <c r="E494" s="14"/>
      <c r="F494" s="14"/>
      <c r="G494" s="14"/>
      <c r="H494" s="14"/>
      <c r="I494" s="14"/>
    </row>
    <row r="495" spans="1:9" ht="30">
      <c r="A495" s="112">
        <v>14</v>
      </c>
      <c r="B495" s="18" t="s">
        <v>8</v>
      </c>
      <c r="C495" s="18" t="s">
        <v>9</v>
      </c>
      <c r="D495" s="19" t="s">
        <v>4</v>
      </c>
      <c r="E495" s="1" t="s">
        <v>5</v>
      </c>
      <c r="F495" s="19" t="s">
        <v>10</v>
      </c>
      <c r="G495" s="19" t="s">
        <v>11</v>
      </c>
      <c r="H495" s="19" t="s">
        <v>12</v>
      </c>
      <c r="I495" s="19" t="s">
        <v>13</v>
      </c>
    </row>
    <row r="496" spans="1:9">
      <c r="A496" s="112"/>
      <c r="B496" s="60"/>
      <c r="C496" t="s">
        <v>1</v>
      </c>
      <c r="D496" s="12" t="str">
        <f>IF(C496&gt;0,VLOOKUP($C496,'Master Inventory'!$C:$H,4,FALSE),0)</f>
        <v>portion cost</v>
      </c>
      <c r="E496" s="60">
        <v>0</v>
      </c>
      <c r="F496" s="9">
        <f>IF(D496="portion cost",0,D496*E496)</f>
        <v>0</v>
      </c>
      <c r="G496" s="9">
        <f>SUM(F496:F531)</f>
        <v>0</v>
      </c>
      <c r="H496" s="60">
        <v>0</v>
      </c>
      <c r="I496" s="9" t="e">
        <f>G496/H496</f>
        <v>#DIV/0!</v>
      </c>
    </row>
    <row r="497" spans="1:9">
      <c r="A497" s="112"/>
      <c r="C497" t="s">
        <v>1</v>
      </c>
      <c r="D497" s="12" t="str">
        <f>IF(C497&gt;0,VLOOKUP($C497,'Master Inventory'!$C:$H,4,FALSE),0)</f>
        <v>portion cost</v>
      </c>
      <c r="E497" s="60">
        <v>0</v>
      </c>
      <c r="F497" s="9">
        <f t="shared" ref="F497:F531" si="13">IF(D497="portion cost",0,D497*E497)</f>
        <v>0</v>
      </c>
      <c r="G497" s="110" t="s">
        <v>41</v>
      </c>
      <c r="H497" s="110"/>
      <c r="I497" s="110"/>
    </row>
    <row r="498" spans="1:9">
      <c r="A498" s="112"/>
      <c r="C498" t="s">
        <v>1</v>
      </c>
      <c r="D498" s="12" t="str">
        <f>IF(C498&gt;0,VLOOKUP($C498,'Master Inventory'!$C:$H,4,FALSE),0)</f>
        <v>portion cost</v>
      </c>
      <c r="E498" s="60">
        <v>0</v>
      </c>
      <c r="F498" s="9">
        <f t="shared" si="13"/>
        <v>0</v>
      </c>
      <c r="G498" s="111"/>
      <c r="H498" s="111"/>
      <c r="I498" s="111"/>
    </row>
    <row r="499" spans="1:9">
      <c r="A499" s="112"/>
      <c r="C499" t="s">
        <v>1</v>
      </c>
      <c r="D499" s="12" t="str">
        <f>IF(C499&gt;0,VLOOKUP($C499,'Master Inventory'!$C:$H,4,FALSE),0)</f>
        <v>portion cost</v>
      </c>
      <c r="E499" s="60">
        <f>IF(C499&gt;0,VLOOKUP($C499,'Master Inventory'!$C:$H,5,FALSE),0)</f>
        <v>0</v>
      </c>
      <c r="F499" s="9">
        <f t="shared" si="13"/>
        <v>0</v>
      </c>
      <c r="G499" s="111"/>
      <c r="H499" s="111"/>
      <c r="I499" s="111"/>
    </row>
    <row r="500" spans="1:9">
      <c r="A500" s="112"/>
      <c r="C500" t="s">
        <v>1</v>
      </c>
      <c r="D500" s="12" t="str">
        <f>IF(C500&gt;0,VLOOKUP($C500,'Master Inventory'!$C:$H,4,FALSE),0)</f>
        <v>portion cost</v>
      </c>
      <c r="E500" s="60">
        <f>IF(C500&gt;0,VLOOKUP($C500,'Master Inventory'!$C:$H,5,FALSE),0)</f>
        <v>0</v>
      </c>
      <c r="F500" s="9">
        <f t="shared" si="13"/>
        <v>0</v>
      </c>
      <c r="G500" s="111"/>
      <c r="H500" s="111"/>
      <c r="I500" s="111"/>
    </row>
    <row r="501" spans="1:9">
      <c r="A501" s="112"/>
      <c r="C501" t="s">
        <v>1</v>
      </c>
      <c r="D501" s="12" t="str">
        <f>IF(C501&gt;0,VLOOKUP($C501,'Master Inventory'!$C:$H,4,FALSE),0)</f>
        <v>portion cost</v>
      </c>
      <c r="E501" s="60">
        <f>IF(C501&gt;0,VLOOKUP($C501,'Master Inventory'!$C:$H,5,FALSE),0)</f>
        <v>0</v>
      </c>
      <c r="F501" s="9">
        <f t="shared" si="13"/>
        <v>0</v>
      </c>
      <c r="G501" s="111"/>
      <c r="H501" s="111"/>
      <c r="I501" s="111"/>
    </row>
    <row r="502" spans="1:9">
      <c r="A502" s="112"/>
      <c r="C502" t="s">
        <v>1</v>
      </c>
      <c r="D502" s="12" t="str">
        <f>IF(C502&gt;0,VLOOKUP($C502,'Master Inventory'!$C:$H,4,FALSE),0)</f>
        <v>portion cost</v>
      </c>
      <c r="E502" s="60">
        <f>IF(C502&gt;0,VLOOKUP($C502,'Master Inventory'!$C:$H,5,FALSE),0)</f>
        <v>0</v>
      </c>
      <c r="F502" s="9">
        <f t="shared" si="13"/>
        <v>0</v>
      </c>
      <c r="G502" s="111"/>
      <c r="H502" s="111"/>
      <c r="I502" s="111"/>
    </row>
    <row r="503" spans="1:9">
      <c r="A503" s="112"/>
      <c r="C503" t="s">
        <v>1</v>
      </c>
      <c r="D503" s="12" t="str">
        <f>IF(C503&gt;0,VLOOKUP($C503,'Master Inventory'!$C:$H,4,FALSE),0)</f>
        <v>portion cost</v>
      </c>
      <c r="E503" s="60">
        <f>IF(C503&gt;0,VLOOKUP($C503,'Master Inventory'!$C:$H,5,FALSE),0)</f>
        <v>0</v>
      </c>
      <c r="F503" s="9">
        <f t="shared" si="13"/>
        <v>0</v>
      </c>
      <c r="G503" s="111"/>
      <c r="H503" s="111"/>
      <c r="I503" s="111"/>
    </row>
    <row r="504" spans="1:9">
      <c r="A504" s="112"/>
      <c r="C504" t="s">
        <v>1</v>
      </c>
      <c r="D504" s="12" t="str">
        <f>IF(C504&gt;0,VLOOKUP($C504,'Master Inventory'!$C:$H,4,FALSE),0)</f>
        <v>portion cost</v>
      </c>
      <c r="E504" s="60">
        <f>IF(C504&gt;0,VLOOKUP($C504,'Master Inventory'!$C:$H,5,FALSE),0)</f>
        <v>0</v>
      </c>
      <c r="F504" s="9">
        <f t="shared" si="13"/>
        <v>0</v>
      </c>
      <c r="G504" s="111"/>
      <c r="H504" s="111"/>
      <c r="I504" s="111"/>
    </row>
    <row r="505" spans="1:9">
      <c r="A505" s="112"/>
      <c r="C505" t="s">
        <v>1</v>
      </c>
      <c r="D505" s="12" t="str">
        <f>IF(C505&gt;0,VLOOKUP($C505,'Master Inventory'!$C:$H,4,FALSE),0)</f>
        <v>portion cost</v>
      </c>
      <c r="E505" s="60">
        <f>IF(C505&gt;0,VLOOKUP($C505,'Master Inventory'!$C:$H,5,FALSE),0)</f>
        <v>0</v>
      </c>
      <c r="F505" s="9">
        <f t="shared" si="13"/>
        <v>0</v>
      </c>
      <c r="G505" s="111"/>
      <c r="H505" s="111"/>
      <c r="I505" s="111"/>
    </row>
    <row r="506" spans="1:9">
      <c r="A506" s="112"/>
      <c r="C506" t="s">
        <v>1</v>
      </c>
      <c r="D506" s="12" t="str">
        <f>IF(C506&gt;0,VLOOKUP($C506,'Master Inventory'!$C:$H,4,FALSE),0)</f>
        <v>portion cost</v>
      </c>
      <c r="E506" s="60">
        <f>IF(C506&gt;0,VLOOKUP($C506,'Master Inventory'!$C:$H,5,FALSE),0)</f>
        <v>0</v>
      </c>
      <c r="F506" s="9">
        <f t="shared" si="13"/>
        <v>0</v>
      </c>
      <c r="G506" s="111"/>
      <c r="H506" s="111"/>
      <c r="I506" s="111"/>
    </row>
    <row r="507" spans="1:9">
      <c r="A507" s="112"/>
      <c r="C507" t="s">
        <v>1</v>
      </c>
      <c r="D507" s="12" t="str">
        <f>IF(C507&gt;0,VLOOKUP($C507,'Master Inventory'!$C:$H,4,FALSE),0)</f>
        <v>portion cost</v>
      </c>
      <c r="E507" s="60">
        <f>IF(C507&gt;0,VLOOKUP($C507,'Master Inventory'!$C:$H,5,FALSE),0)</f>
        <v>0</v>
      </c>
      <c r="F507" s="9">
        <f t="shared" si="13"/>
        <v>0</v>
      </c>
      <c r="G507" s="111"/>
      <c r="H507" s="111"/>
      <c r="I507" s="111"/>
    </row>
    <row r="508" spans="1:9">
      <c r="A508" s="112"/>
      <c r="C508" t="s">
        <v>1</v>
      </c>
      <c r="D508" s="12" t="str">
        <f>IF(C508&gt;0,VLOOKUP($C508,'Master Inventory'!$C:$H,4,FALSE),0)</f>
        <v>portion cost</v>
      </c>
      <c r="E508" s="60">
        <f>IF(C508&gt;0,VLOOKUP($C508,'Master Inventory'!$C:$H,5,FALSE),0)</f>
        <v>0</v>
      </c>
      <c r="F508" s="9">
        <f t="shared" si="13"/>
        <v>0</v>
      </c>
      <c r="G508" s="111"/>
      <c r="H508" s="111"/>
      <c r="I508" s="111"/>
    </row>
    <row r="509" spans="1:9">
      <c r="A509" s="112"/>
      <c r="C509" t="s">
        <v>1</v>
      </c>
      <c r="D509" s="12" t="str">
        <f>IF(C509&gt;0,VLOOKUP($C509,'Master Inventory'!$C:$H,4,FALSE),0)</f>
        <v>portion cost</v>
      </c>
      <c r="E509" s="60">
        <f>IF(C509&gt;0,VLOOKUP($C509,'Master Inventory'!$C:$H,5,FALSE),0)</f>
        <v>0</v>
      </c>
      <c r="F509" s="9">
        <f t="shared" si="13"/>
        <v>0</v>
      </c>
      <c r="G509" s="111"/>
      <c r="H509" s="111"/>
      <c r="I509" s="111"/>
    </row>
    <row r="510" spans="1:9">
      <c r="A510" s="112"/>
      <c r="C510" t="s">
        <v>1</v>
      </c>
      <c r="D510" s="12" t="str">
        <f>IF(C510&gt;0,VLOOKUP($C510,'Master Inventory'!$C:$H,4,FALSE),0)</f>
        <v>portion cost</v>
      </c>
      <c r="E510" s="60">
        <f>IF(C510&gt;0,VLOOKUP($C510,'Master Inventory'!$C:$H,5,FALSE),0)</f>
        <v>0</v>
      </c>
      <c r="F510" s="9">
        <f t="shared" si="13"/>
        <v>0</v>
      </c>
      <c r="G510" s="111"/>
      <c r="H510" s="111"/>
      <c r="I510" s="111"/>
    </row>
    <row r="511" spans="1:9">
      <c r="A511" s="112"/>
      <c r="C511" t="s">
        <v>1</v>
      </c>
      <c r="D511" s="12" t="str">
        <f>IF(C511&gt;0,VLOOKUP($C511,'Master Inventory'!$C:$H,4,FALSE),0)</f>
        <v>portion cost</v>
      </c>
      <c r="E511" s="60">
        <f>IF(C511&gt;0,VLOOKUP($C511,'Master Inventory'!$C:$H,5,FALSE),0)</f>
        <v>0</v>
      </c>
      <c r="F511" s="9">
        <f t="shared" si="13"/>
        <v>0</v>
      </c>
      <c r="G511" s="111"/>
      <c r="H511" s="111"/>
      <c r="I511" s="111"/>
    </row>
    <row r="512" spans="1:9">
      <c r="A512" s="112"/>
      <c r="C512" t="s">
        <v>1</v>
      </c>
      <c r="D512" s="12" t="str">
        <f>IF(C512&gt;0,VLOOKUP($C512,'Master Inventory'!$C:$H,4,FALSE),0)</f>
        <v>portion cost</v>
      </c>
      <c r="E512" s="60">
        <f>IF(C512&gt;0,VLOOKUP($C512,'Master Inventory'!$C:$H,5,FALSE),0)</f>
        <v>0</v>
      </c>
      <c r="F512" s="9">
        <f t="shared" si="13"/>
        <v>0</v>
      </c>
      <c r="G512" s="111"/>
      <c r="H512" s="111"/>
      <c r="I512" s="111"/>
    </row>
    <row r="513" spans="1:9">
      <c r="A513" s="112"/>
      <c r="C513" t="s">
        <v>1</v>
      </c>
      <c r="D513" s="12" t="str">
        <f>IF(C513&gt;0,VLOOKUP($C513,'Master Inventory'!$C:$H,4,FALSE),0)</f>
        <v>portion cost</v>
      </c>
      <c r="E513" s="60">
        <f>IF(C513&gt;0,VLOOKUP($C513,'Master Inventory'!$C:$H,5,FALSE),0)</f>
        <v>0</v>
      </c>
      <c r="F513" s="9">
        <f t="shared" si="13"/>
        <v>0</v>
      </c>
      <c r="G513" s="111"/>
      <c r="H513" s="111"/>
      <c r="I513" s="111"/>
    </row>
    <row r="514" spans="1:9">
      <c r="A514" s="112"/>
      <c r="C514" t="s">
        <v>1</v>
      </c>
      <c r="D514" s="12" t="str">
        <f>IF(C514&gt;0,VLOOKUP($C514,'Master Inventory'!$C:$H,4,FALSE),0)</f>
        <v>portion cost</v>
      </c>
      <c r="E514" s="60">
        <f>IF(C514&gt;0,VLOOKUP($C514,'Master Inventory'!$C:$H,5,FALSE),0)</f>
        <v>0</v>
      </c>
      <c r="F514" s="9">
        <f t="shared" si="13"/>
        <v>0</v>
      </c>
      <c r="G514" s="111"/>
      <c r="H514" s="111"/>
      <c r="I514" s="111"/>
    </row>
    <row r="515" spans="1:9">
      <c r="A515" s="112"/>
      <c r="C515" t="s">
        <v>1</v>
      </c>
      <c r="D515" s="12" t="str">
        <f>IF(C515&gt;0,VLOOKUP($C515,'Master Inventory'!$C:$H,4,FALSE),0)</f>
        <v>portion cost</v>
      </c>
      <c r="E515" s="60">
        <f>IF(C515&gt;0,VLOOKUP($C515,'Master Inventory'!$C:$H,5,FALSE),0)</f>
        <v>0</v>
      </c>
      <c r="F515" s="9">
        <f t="shared" si="13"/>
        <v>0</v>
      </c>
      <c r="G515" s="111"/>
      <c r="H515" s="111"/>
      <c r="I515" s="111"/>
    </row>
    <row r="516" spans="1:9">
      <c r="A516" s="112"/>
      <c r="C516" t="s">
        <v>1</v>
      </c>
      <c r="D516" s="12" t="str">
        <f>IF(C516&gt;0,VLOOKUP($C516,'Master Inventory'!$C:$H,4,FALSE),0)</f>
        <v>portion cost</v>
      </c>
      <c r="E516" s="60">
        <f>IF(C516&gt;0,VLOOKUP($C516,'Master Inventory'!$C:$H,5,FALSE),0)</f>
        <v>0</v>
      </c>
      <c r="F516" s="9">
        <f t="shared" si="13"/>
        <v>0</v>
      </c>
      <c r="G516" s="111"/>
      <c r="H516" s="111"/>
      <c r="I516" s="111"/>
    </row>
    <row r="517" spans="1:9">
      <c r="A517" s="112"/>
      <c r="C517" t="s">
        <v>1</v>
      </c>
      <c r="D517" s="12" t="str">
        <f>IF(C517&gt;0,VLOOKUP($C517,'Master Inventory'!$C:$H,4,FALSE),0)</f>
        <v>portion cost</v>
      </c>
      <c r="E517" s="60">
        <f>IF(C517&gt;0,VLOOKUP($C517,'Master Inventory'!$C:$H,5,FALSE),0)</f>
        <v>0</v>
      </c>
      <c r="F517" s="9">
        <f t="shared" si="13"/>
        <v>0</v>
      </c>
      <c r="G517" s="111"/>
      <c r="H517" s="111"/>
      <c r="I517" s="111"/>
    </row>
    <row r="518" spans="1:9">
      <c r="A518" s="112"/>
      <c r="C518" t="s">
        <v>1</v>
      </c>
      <c r="D518" s="12" t="str">
        <f>IF(C518&gt;0,VLOOKUP($C518,'Master Inventory'!$C:$H,4,FALSE),0)</f>
        <v>portion cost</v>
      </c>
      <c r="E518" s="60">
        <f>IF(C518&gt;0,VLOOKUP($C518,'Master Inventory'!$C:$H,5,FALSE),0)</f>
        <v>0</v>
      </c>
      <c r="F518" s="9">
        <f t="shared" si="13"/>
        <v>0</v>
      </c>
      <c r="G518" s="111"/>
      <c r="H518" s="111"/>
      <c r="I518" s="111"/>
    </row>
    <row r="519" spans="1:9">
      <c r="A519" s="112"/>
      <c r="C519" t="s">
        <v>1</v>
      </c>
      <c r="D519" s="12" t="str">
        <f>IF(C519&gt;0,VLOOKUP($C519,'Master Inventory'!$C:$H,4,FALSE),0)</f>
        <v>portion cost</v>
      </c>
      <c r="E519" s="60">
        <f>IF(C519&gt;0,VLOOKUP($C519,'Master Inventory'!$C:$H,5,FALSE),0)</f>
        <v>0</v>
      </c>
      <c r="F519" s="9">
        <f t="shared" si="13"/>
        <v>0</v>
      </c>
      <c r="G519" s="111"/>
      <c r="H519" s="111"/>
      <c r="I519" s="111"/>
    </row>
    <row r="520" spans="1:9">
      <c r="A520" s="112"/>
      <c r="C520" t="s">
        <v>1</v>
      </c>
      <c r="D520" s="12" t="str">
        <f>IF(C520&gt;0,VLOOKUP($C520,'Master Inventory'!$C:$H,4,FALSE),0)</f>
        <v>portion cost</v>
      </c>
      <c r="E520" s="60">
        <f>IF(C520&gt;0,VLOOKUP($C520,'Master Inventory'!$C:$H,5,FALSE),0)</f>
        <v>0</v>
      </c>
      <c r="F520" s="9">
        <f t="shared" si="13"/>
        <v>0</v>
      </c>
      <c r="G520" s="111"/>
      <c r="H520" s="111"/>
      <c r="I520" s="111"/>
    </row>
    <row r="521" spans="1:9">
      <c r="A521" s="112"/>
      <c r="C521" t="s">
        <v>1</v>
      </c>
      <c r="D521" s="12" t="str">
        <f>IF(C521&gt;0,VLOOKUP($C521,'Master Inventory'!$C:$H,4,FALSE),0)</f>
        <v>portion cost</v>
      </c>
      <c r="E521" s="60">
        <f>IF(C521&gt;0,VLOOKUP($C521,'Master Inventory'!$C:$H,5,FALSE),0)</f>
        <v>0</v>
      </c>
      <c r="F521" s="9">
        <f t="shared" si="13"/>
        <v>0</v>
      </c>
      <c r="G521" s="111"/>
      <c r="H521" s="111"/>
      <c r="I521" s="111"/>
    </row>
    <row r="522" spans="1:9">
      <c r="A522" s="112"/>
      <c r="C522" t="s">
        <v>1</v>
      </c>
      <c r="D522" s="12" t="str">
        <f>IF(C522&gt;0,VLOOKUP($C522,'Master Inventory'!$C:$H,4,FALSE),0)</f>
        <v>portion cost</v>
      </c>
      <c r="E522" s="60">
        <f>IF(C522&gt;0,VLOOKUP($C522,'Master Inventory'!$C:$H,5,FALSE),0)</f>
        <v>0</v>
      </c>
      <c r="F522" s="9">
        <f t="shared" si="13"/>
        <v>0</v>
      </c>
      <c r="G522" s="111"/>
      <c r="H522" s="111"/>
      <c r="I522" s="111"/>
    </row>
    <row r="523" spans="1:9">
      <c r="A523" s="112"/>
      <c r="C523" t="s">
        <v>1</v>
      </c>
      <c r="D523" s="12" t="str">
        <f>IF(C523&gt;0,VLOOKUP($C523,'Master Inventory'!$C:$H,4,FALSE),0)</f>
        <v>portion cost</v>
      </c>
      <c r="E523" s="60">
        <f>IF(C523&gt;0,VLOOKUP($C523,'Master Inventory'!$C:$H,5,FALSE),0)</f>
        <v>0</v>
      </c>
      <c r="F523" s="9">
        <f t="shared" si="13"/>
        <v>0</v>
      </c>
      <c r="G523" s="111"/>
      <c r="H523" s="111"/>
      <c r="I523" s="111"/>
    </row>
    <row r="524" spans="1:9">
      <c r="A524" s="112"/>
      <c r="C524" t="s">
        <v>1</v>
      </c>
      <c r="D524" s="12" t="str">
        <f>IF(C524&gt;0,VLOOKUP($C524,'Master Inventory'!$C:$H,4,FALSE),0)</f>
        <v>portion cost</v>
      </c>
      <c r="E524" s="60">
        <f>IF(C524&gt;0,VLOOKUP($C524,'Master Inventory'!$C:$H,5,FALSE),0)</f>
        <v>0</v>
      </c>
      <c r="F524" s="9">
        <f t="shared" si="13"/>
        <v>0</v>
      </c>
      <c r="G524" s="111"/>
      <c r="H524" s="111"/>
      <c r="I524" s="111"/>
    </row>
    <row r="525" spans="1:9">
      <c r="A525" s="112"/>
      <c r="C525" t="s">
        <v>1</v>
      </c>
      <c r="D525" s="12" t="str">
        <f>IF(C525&gt;0,VLOOKUP($C525,'Master Inventory'!$C:$H,4,FALSE),0)</f>
        <v>portion cost</v>
      </c>
      <c r="E525" s="60">
        <f>IF(C525&gt;0,VLOOKUP($C525,'Master Inventory'!$C:$H,5,FALSE),0)</f>
        <v>0</v>
      </c>
      <c r="F525" s="9">
        <f t="shared" si="13"/>
        <v>0</v>
      </c>
      <c r="G525" s="111"/>
      <c r="H525" s="111"/>
      <c r="I525" s="111"/>
    </row>
    <row r="526" spans="1:9">
      <c r="A526" s="112"/>
      <c r="C526" t="s">
        <v>1</v>
      </c>
      <c r="D526" s="12" t="str">
        <f>IF(C526&gt;0,VLOOKUP($C526,'Master Inventory'!$C:$H,4,FALSE),0)</f>
        <v>portion cost</v>
      </c>
      <c r="E526" s="60">
        <f>IF(C526&gt;0,VLOOKUP($C526,'Master Inventory'!$C:$H,5,FALSE),0)</f>
        <v>0</v>
      </c>
      <c r="F526" s="9">
        <f t="shared" si="13"/>
        <v>0</v>
      </c>
      <c r="G526" s="111"/>
      <c r="H526" s="111"/>
      <c r="I526" s="111"/>
    </row>
    <row r="527" spans="1:9">
      <c r="A527" s="112"/>
      <c r="C527" t="s">
        <v>1</v>
      </c>
      <c r="D527" s="12" t="str">
        <f>IF(C527&gt;0,VLOOKUP($C527,'Master Inventory'!$C:$H,4,FALSE),0)</f>
        <v>portion cost</v>
      </c>
      <c r="E527" s="60">
        <f>IF(C527&gt;0,VLOOKUP($C527,'Master Inventory'!$C:$H,5,FALSE),0)</f>
        <v>0</v>
      </c>
      <c r="F527" s="9">
        <f t="shared" si="13"/>
        <v>0</v>
      </c>
      <c r="G527" s="111"/>
      <c r="H527" s="111"/>
      <c r="I527" s="111"/>
    </row>
    <row r="528" spans="1:9">
      <c r="A528" s="112"/>
      <c r="C528" t="s">
        <v>1</v>
      </c>
      <c r="D528" s="12" t="str">
        <f>IF(C528&gt;0,VLOOKUP($C528,'Master Inventory'!$C:$H,4,FALSE),0)</f>
        <v>portion cost</v>
      </c>
      <c r="E528" s="60">
        <f>IF(C528&gt;0,VLOOKUP($C528,'Master Inventory'!$C:$H,5,FALSE),0)</f>
        <v>0</v>
      </c>
      <c r="F528" s="9">
        <f t="shared" si="13"/>
        <v>0</v>
      </c>
      <c r="G528" s="111"/>
      <c r="H528" s="111"/>
      <c r="I528" s="111"/>
    </row>
    <row r="529" spans="1:9">
      <c r="A529" s="112"/>
      <c r="C529" t="s">
        <v>1</v>
      </c>
      <c r="D529" s="12" t="str">
        <f>IF(C529&gt;0,VLOOKUP($C529,'Master Inventory'!$C:$H,4,FALSE),0)</f>
        <v>portion cost</v>
      </c>
      <c r="E529" s="60">
        <f>IF(C529&gt;0,VLOOKUP($C529,'Master Inventory'!$C:$H,5,FALSE),0)</f>
        <v>0</v>
      </c>
      <c r="F529" s="9">
        <f t="shared" si="13"/>
        <v>0</v>
      </c>
      <c r="G529" s="111"/>
      <c r="H529" s="111"/>
      <c r="I529" s="111"/>
    </row>
    <row r="530" spans="1:9">
      <c r="A530" s="112"/>
      <c r="C530" t="s">
        <v>1</v>
      </c>
      <c r="D530" s="12" t="str">
        <f>IF(C530&gt;0,VLOOKUP($C530,'Master Inventory'!$C:$H,4,FALSE),0)</f>
        <v>portion cost</v>
      </c>
      <c r="E530" s="60">
        <f>IF(C530&gt;0,VLOOKUP($C530,'Master Inventory'!$C:$H,5,FALSE),0)</f>
        <v>0</v>
      </c>
      <c r="F530" s="9">
        <f t="shared" si="13"/>
        <v>0</v>
      </c>
      <c r="G530" s="111"/>
      <c r="H530" s="111"/>
      <c r="I530" s="111"/>
    </row>
    <row r="531" spans="1:9">
      <c r="A531" s="112"/>
      <c r="C531" t="s">
        <v>1</v>
      </c>
      <c r="D531" s="12" t="str">
        <f>IF(C531&gt;0,VLOOKUP($C531,'Master Inventory'!$C:$H,4,FALSE),0)</f>
        <v>portion cost</v>
      </c>
      <c r="E531" s="60">
        <f>IF(C531&gt;0,VLOOKUP($C531,'Master Inventory'!$C:$H,5,FALSE),0)</f>
        <v>0</v>
      </c>
      <c r="F531" s="9">
        <f t="shared" si="13"/>
        <v>0</v>
      </c>
      <c r="G531" s="111"/>
      <c r="H531" s="111"/>
      <c r="I531" s="111"/>
    </row>
    <row r="532" spans="1:9">
      <c r="A532" s="112"/>
      <c r="B532" s="14"/>
      <c r="C532" s="14"/>
      <c r="D532" s="14"/>
      <c r="E532" s="14"/>
      <c r="F532" s="14"/>
      <c r="G532" s="14"/>
      <c r="H532" s="14"/>
      <c r="I532" s="14"/>
    </row>
    <row r="533" spans="1:9" ht="30">
      <c r="A533" s="112">
        <v>15</v>
      </c>
      <c r="B533" s="18" t="s">
        <v>8</v>
      </c>
      <c r="C533" s="18" t="s">
        <v>9</v>
      </c>
      <c r="D533" s="19" t="s">
        <v>4</v>
      </c>
      <c r="E533" s="1" t="s">
        <v>5</v>
      </c>
      <c r="F533" s="19" t="s">
        <v>10</v>
      </c>
      <c r="G533" s="19" t="s">
        <v>11</v>
      </c>
      <c r="H533" s="19" t="s">
        <v>12</v>
      </c>
      <c r="I533" s="19" t="s">
        <v>13</v>
      </c>
    </row>
    <row r="534" spans="1:9">
      <c r="A534" s="112"/>
      <c r="B534" s="60"/>
      <c r="C534" t="s">
        <v>1</v>
      </c>
      <c r="D534" s="12" t="str">
        <f>IF(C534&gt;0,VLOOKUP($C534,'Master Inventory'!$C:$H,4,FALSE),0)</f>
        <v>portion cost</v>
      </c>
      <c r="E534" s="60">
        <v>0</v>
      </c>
      <c r="F534" s="9">
        <f>IF(D534="portion cost",0,D534*E534)</f>
        <v>0</v>
      </c>
      <c r="G534" s="9">
        <f>SUM(F534:F569)</f>
        <v>0</v>
      </c>
      <c r="H534" s="60">
        <v>0</v>
      </c>
      <c r="I534" s="9" t="e">
        <f>G534/H534</f>
        <v>#DIV/0!</v>
      </c>
    </row>
    <row r="535" spans="1:9">
      <c r="A535" s="112"/>
      <c r="C535" t="s">
        <v>1</v>
      </c>
      <c r="D535" s="12" t="str">
        <f>IF(C535&gt;0,VLOOKUP($C535,'Master Inventory'!$C:$H,4,FALSE),0)</f>
        <v>portion cost</v>
      </c>
      <c r="E535" s="60">
        <v>0</v>
      </c>
      <c r="F535" s="9">
        <f t="shared" ref="F535:F569" si="14">IF(D535="portion cost",0,D535*E535)</f>
        <v>0</v>
      </c>
      <c r="G535" s="110" t="s">
        <v>41</v>
      </c>
      <c r="H535" s="110"/>
      <c r="I535" s="110"/>
    </row>
    <row r="536" spans="1:9">
      <c r="A536" s="112"/>
      <c r="C536" t="s">
        <v>1</v>
      </c>
      <c r="D536" s="12" t="str">
        <f>IF(C536&gt;0,VLOOKUP($C536,'Master Inventory'!$C:$H,4,FALSE),0)</f>
        <v>portion cost</v>
      </c>
      <c r="E536" s="60">
        <v>0</v>
      </c>
      <c r="F536" s="9">
        <f t="shared" si="14"/>
        <v>0</v>
      </c>
      <c r="G536" s="111"/>
      <c r="H536" s="111"/>
      <c r="I536" s="111"/>
    </row>
    <row r="537" spans="1:9">
      <c r="A537" s="112"/>
      <c r="C537" t="s">
        <v>1</v>
      </c>
      <c r="D537" s="12" t="str">
        <f>IF(C537&gt;0,VLOOKUP($C537,'Master Inventory'!$C:$H,4,FALSE),0)</f>
        <v>portion cost</v>
      </c>
      <c r="E537" s="60">
        <f>IF(C537&gt;0,VLOOKUP($C537,'Master Inventory'!$C:$H,5,FALSE),0)</f>
        <v>0</v>
      </c>
      <c r="F537" s="9">
        <f t="shared" si="14"/>
        <v>0</v>
      </c>
      <c r="G537" s="111"/>
      <c r="H537" s="111"/>
      <c r="I537" s="111"/>
    </row>
    <row r="538" spans="1:9">
      <c r="A538" s="112"/>
      <c r="C538" t="s">
        <v>1</v>
      </c>
      <c r="D538" s="12" t="str">
        <f>IF(C538&gt;0,VLOOKUP($C538,'Master Inventory'!$C:$H,4,FALSE),0)</f>
        <v>portion cost</v>
      </c>
      <c r="E538" s="60">
        <f>IF(C538&gt;0,VLOOKUP($C538,'Master Inventory'!$C:$H,5,FALSE),0)</f>
        <v>0</v>
      </c>
      <c r="F538" s="9">
        <f t="shared" si="14"/>
        <v>0</v>
      </c>
      <c r="G538" s="111"/>
      <c r="H538" s="111"/>
      <c r="I538" s="111"/>
    </row>
    <row r="539" spans="1:9">
      <c r="A539" s="112"/>
      <c r="C539" t="s">
        <v>1</v>
      </c>
      <c r="D539" s="12" t="str">
        <f>IF(C539&gt;0,VLOOKUP($C539,'Master Inventory'!$C:$H,4,FALSE),0)</f>
        <v>portion cost</v>
      </c>
      <c r="E539" s="60">
        <f>IF(C539&gt;0,VLOOKUP($C539,'Master Inventory'!$C:$H,5,FALSE),0)</f>
        <v>0</v>
      </c>
      <c r="F539" s="9">
        <f t="shared" si="14"/>
        <v>0</v>
      </c>
      <c r="G539" s="111"/>
      <c r="H539" s="111"/>
      <c r="I539" s="111"/>
    </row>
    <row r="540" spans="1:9">
      <c r="A540" s="112"/>
      <c r="C540" t="s">
        <v>1</v>
      </c>
      <c r="D540" s="12" t="str">
        <f>IF(C540&gt;0,VLOOKUP($C540,'Master Inventory'!$C:$H,4,FALSE),0)</f>
        <v>portion cost</v>
      </c>
      <c r="E540" s="60">
        <f>IF(C540&gt;0,VLOOKUP($C540,'Master Inventory'!$C:$H,5,FALSE),0)</f>
        <v>0</v>
      </c>
      <c r="F540" s="9">
        <f t="shared" si="14"/>
        <v>0</v>
      </c>
      <c r="G540" s="111"/>
      <c r="H540" s="111"/>
      <c r="I540" s="111"/>
    </row>
    <row r="541" spans="1:9">
      <c r="A541" s="112"/>
      <c r="C541" t="s">
        <v>1</v>
      </c>
      <c r="D541" s="12" t="str">
        <f>IF(C541&gt;0,VLOOKUP($C541,'Master Inventory'!$C:$H,4,FALSE),0)</f>
        <v>portion cost</v>
      </c>
      <c r="E541" s="60">
        <f>IF(C541&gt;0,VLOOKUP($C541,'Master Inventory'!$C:$H,5,FALSE),0)</f>
        <v>0</v>
      </c>
      <c r="F541" s="9">
        <f t="shared" si="14"/>
        <v>0</v>
      </c>
      <c r="G541" s="111"/>
      <c r="H541" s="111"/>
      <c r="I541" s="111"/>
    </row>
    <row r="542" spans="1:9">
      <c r="A542" s="112"/>
      <c r="C542" t="s">
        <v>1</v>
      </c>
      <c r="D542" s="12" t="str">
        <f>IF(C542&gt;0,VLOOKUP($C542,'Master Inventory'!$C:$H,4,FALSE),0)</f>
        <v>portion cost</v>
      </c>
      <c r="E542" s="60">
        <f>IF(C542&gt;0,VLOOKUP($C542,'Master Inventory'!$C:$H,5,FALSE),0)</f>
        <v>0</v>
      </c>
      <c r="F542" s="9">
        <f t="shared" si="14"/>
        <v>0</v>
      </c>
      <c r="G542" s="111"/>
      <c r="H542" s="111"/>
      <c r="I542" s="111"/>
    </row>
    <row r="543" spans="1:9">
      <c r="A543" s="112"/>
      <c r="C543" t="s">
        <v>1</v>
      </c>
      <c r="D543" s="12" t="str">
        <f>IF(C543&gt;0,VLOOKUP($C543,'Master Inventory'!$C:$H,4,FALSE),0)</f>
        <v>portion cost</v>
      </c>
      <c r="E543" s="60">
        <f>IF(C543&gt;0,VLOOKUP($C543,'Master Inventory'!$C:$H,5,FALSE),0)</f>
        <v>0</v>
      </c>
      <c r="F543" s="9">
        <f t="shared" si="14"/>
        <v>0</v>
      </c>
      <c r="G543" s="111"/>
      <c r="H543" s="111"/>
      <c r="I543" s="111"/>
    </row>
    <row r="544" spans="1:9">
      <c r="A544" s="112"/>
      <c r="C544" t="s">
        <v>1</v>
      </c>
      <c r="D544" s="12" t="str">
        <f>IF(C544&gt;0,VLOOKUP($C544,'Master Inventory'!$C:$H,4,FALSE),0)</f>
        <v>portion cost</v>
      </c>
      <c r="E544" s="60">
        <f>IF(C544&gt;0,VLOOKUP($C544,'Master Inventory'!$C:$H,5,FALSE),0)</f>
        <v>0</v>
      </c>
      <c r="F544" s="9">
        <f t="shared" si="14"/>
        <v>0</v>
      </c>
      <c r="G544" s="111"/>
      <c r="H544" s="111"/>
      <c r="I544" s="111"/>
    </row>
    <row r="545" spans="1:9">
      <c r="A545" s="112"/>
      <c r="C545" t="s">
        <v>1</v>
      </c>
      <c r="D545" s="12" t="str">
        <f>IF(C545&gt;0,VLOOKUP($C545,'Master Inventory'!$C:$H,4,FALSE),0)</f>
        <v>portion cost</v>
      </c>
      <c r="E545" s="60">
        <f>IF(C545&gt;0,VLOOKUP($C545,'Master Inventory'!$C:$H,5,FALSE),0)</f>
        <v>0</v>
      </c>
      <c r="F545" s="9">
        <f t="shared" si="14"/>
        <v>0</v>
      </c>
      <c r="G545" s="111"/>
      <c r="H545" s="111"/>
      <c r="I545" s="111"/>
    </row>
    <row r="546" spans="1:9">
      <c r="A546" s="112"/>
      <c r="C546" t="s">
        <v>1</v>
      </c>
      <c r="D546" s="12" t="str">
        <f>IF(C546&gt;0,VLOOKUP($C546,'Master Inventory'!$C:$H,4,FALSE),0)</f>
        <v>portion cost</v>
      </c>
      <c r="E546" s="60">
        <f>IF(C546&gt;0,VLOOKUP($C546,'Master Inventory'!$C:$H,5,FALSE),0)</f>
        <v>0</v>
      </c>
      <c r="F546" s="9">
        <f t="shared" si="14"/>
        <v>0</v>
      </c>
      <c r="G546" s="111"/>
      <c r="H546" s="111"/>
      <c r="I546" s="111"/>
    </row>
    <row r="547" spans="1:9">
      <c r="A547" s="112"/>
      <c r="C547" t="s">
        <v>1</v>
      </c>
      <c r="D547" s="12" t="str">
        <f>IF(C547&gt;0,VLOOKUP($C547,'Master Inventory'!$C:$H,4,FALSE),0)</f>
        <v>portion cost</v>
      </c>
      <c r="E547" s="60">
        <f>IF(C547&gt;0,VLOOKUP($C547,'Master Inventory'!$C:$H,5,FALSE),0)</f>
        <v>0</v>
      </c>
      <c r="F547" s="9">
        <f t="shared" si="14"/>
        <v>0</v>
      </c>
      <c r="G547" s="111"/>
      <c r="H547" s="111"/>
      <c r="I547" s="111"/>
    </row>
    <row r="548" spans="1:9">
      <c r="A548" s="112"/>
      <c r="C548" t="s">
        <v>1</v>
      </c>
      <c r="D548" s="12" t="str">
        <f>IF(C548&gt;0,VLOOKUP($C548,'Master Inventory'!$C:$H,4,FALSE),0)</f>
        <v>portion cost</v>
      </c>
      <c r="E548" s="60">
        <f>IF(C548&gt;0,VLOOKUP($C548,'Master Inventory'!$C:$H,5,FALSE),0)</f>
        <v>0</v>
      </c>
      <c r="F548" s="9">
        <f t="shared" si="14"/>
        <v>0</v>
      </c>
      <c r="G548" s="111"/>
      <c r="H548" s="111"/>
      <c r="I548" s="111"/>
    </row>
    <row r="549" spans="1:9">
      <c r="A549" s="112"/>
      <c r="C549" t="s">
        <v>1</v>
      </c>
      <c r="D549" s="12" t="str">
        <f>IF(C549&gt;0,VLOOKUP($C549,'Master Inventory'!$C:$H,4,FALSE),0)</f>
        <v>portion cost</v>
      </c>
      <c r="E549" s="60">
        <f>IF(C549&gt;0,VLOOKUP($C549,'Master Inventory'!$C:$H,5,FALSE),0)</f>
        <v>0</v>
      </c>
      <c r="F549" s="9">
        <f t="shared" si="14"/>
        <v>0</v>
      </c>
      <c r="G549" s="111"/>
      <c r="H549" s="111"/>
      <c r="I549" s="111"/>
    </row>
    <row r="550" spans="1:9">
      <c r="A550" s="112"/>
      <c r="C550" t="s">
        <v>1</v>
      </c>
      <c r="D550" s="12" t="str">
        <f>IF(C550&gt;0,VLOOKUP($C550,'Master Inventory'!$C:$H,4,FALSE),0)</f>
        <v>portion cost</v>
      </c>
      <c r="E550" s="60">
        <f>IF(C550&gt;0,VLOOKUP($C550,'Master Inventory'!$C:$H,5,FALSE),0)</f>
        <v>0</v>
      </c>
      <c r="F550" s="9">
        <f t="shared" si="14"/>
        <v>0</v>
      </c>
      <c r="G550" s="111"/>
      <c r="H550" s="111"/>
      <c r="I550" s="111"/>
    </row>
    <row r="551" spans="1:9">
      <c r="A551" s="112"/>
      <c r="C551" t="s">
        <v>1</v>
      </c>
      <c r="D551" s="12" t="str">
        <f>IF(C551&gt;0,VLOOKUP($C551,'Master Inventory'!$C:$H,4,FALSE),0)</f>
        <v>portion cost</v>
      </c>
      <c r="E551" s="60">
        <f>IF(C551&gt;0,VLOOKUP($C551,'Master Inventory'!$C:$H,5,FALSE),0)</f>
        <v>0</v>
      </c>
      <c r="F551" s="9">
        <f t="shared" si="14"/>
        <v>0</v>
      </c>
      <c r="G551" s="111"/>
      <c r="H551" s="111"/>
      <c r="I551" s="111"/>
    </row>
    <row r="552" spans="1:9">
      <c r="A552" s="112"/>
      <c r="C552" t="s">
        <v>1</v>
      </c>
      <c r="D552" s="12" t="str">
        <f>IF(C552&gt;0,VLOOKUP($C552,'Master Inventory'!$C:$H,4,FALSE),0)</f>
        <v>portion cost</v>
      </c>
      <c r="E552" s="60">
        <f>IF(C552&gt;0,VLOOKUP($C552,'Master Inventory'!$C:$H,5,FALSE),0)</f>
        <v>0</v>
      </c>
      <c r="F552" s="9">
        <f t="shared" si="14"/>
        <v>0</v>
      </c>
      <c r="G552" s="111"/>
      <c r="H552" s="111"/>
      <c r="I552" s="111"/>
    </row>
    <row r="553" spans="1:9">
      <c r="A553" s="112"/>
      <c r="C553" t="s">
        <v>1</v>
      </c>
      <c r="D553" s="12" t="str">
        <f>IF(C553&gt;0,VLOOKUP($C553,'Master Inventory'!$C:$H,4,FALSE),0)</f>
        <v>portion cost</v>
      </c>
      <c r="E553" s="60">
        <f>IF(C553&gt;0,VLOOKUP($C553,'Master Inventory'!$C:$H,5,FALSE),0)</f>
        <v>0</v>
      </c>
      <c r="F553" s="9">
        <f t="shared" si="14"/>
        <v>0</v>
      </c>
      <c r="G553" s="111"/>
      <c r="H553" s="111"/>
      <c r="I553" s="111"/>
    </row>
    <row r="554" spans="1:9">
      <c r="A554" s="112"/>
      <c r="C554" t="s">
        <v>1</v>
      </c>
      <c r="D554" s="12" t="str">
        <f>IF(C554&gt;0,VLOOKUP($C554,'Master Inventory'!$C:$H,4,FALSE),0)</f>
        <v>portion cost</v>
      </c>
      <c r="E554" s="60">
        <f>IF(C554&gt;0,VLOOKUP($C554,'Master Inventory'!$C:$H,5,FALSE),0)</f>
        <v>0</v>
      </c>
      <c r="F554" s="9">
        <f t="shared" si="14"/>
        <v>0</v>
      </c>
      <c r="G554" s="111"/>
      <c r="H554" s="111"/>
      <c r="I554" s="111"/>
    </row>
    <row r="555" spans="1:9">
      <c r="A555" s="112"/>
      <c r="C555" t="s">
        <v>1</v>
      </c>
      <c r="D555" s="12" t="str">
        <f>IF(C555&gt;0,VLOOKUP($C555,'Master Inventory'!$C:$H,4,FALSE),0)</f>
        <v>portion cost</v>
      </c>
      <c r="E555" s="60">
        <f>IF(C555&gt;0,VLOOKUP($C555,'Master Inventory'!$C:$H,5,FALSE),0)</f>
        <v>0</v>
      </c>
      <c r="F555" s="9">
        <f t="shared" si="14"/>
        <v>0</v>
      </c>
      <c r="G555" s="111"/>
      <c r="H555" s="111"/>
      <c r="I555" s="111"/>
    </row>
    <row r="556" spans="1:9">
      <c r="A556" s="112"/>
      <c r="C556" t="s">
        <v>1</v>
      </c>
      <c r="D556" s="12" t="str">
        <f>IF(C556&gt;0,VLOOKUP($C556,'Master Inventory'!$C:$H,4,FALSE),0)</f>
        <v>portion cost</v>
      </c>
      <c r="E556" s="60">
        <f>IF(C556&gt;0,VLOOKUP($C556,'Master Inventory'!$C:$H,5,FALSE),0)</f>
        <v>0</v>
      </c>
      <c r="F556" s="9">
        <f t="shared" si="14"/>
        <v>0</v>
      </c>
      <c r="G556" s="111"/>
      <c r="H556" s="111"/>
      <c r="I556" s="111"/>
    </row>
    <row r="557" spans="1:9">
      <c r="A557" s="112"/>
      <c r="C557" t="s">
        <v>1</v>
      </c>
      <c r="D557" s="12" t="str">
        <f>IF(C557&gt;0,VLOOKUP($C557,'Master Inventory'!$C:$H,4,FALSE),0)</f>
        <v>portion cost</v>
      </c>
      <c r="E557" s="60">
        <f>IF(C557&gt;0,VLOOKUP($C557,'Master Inventory'!$C:$H,5,FALSE),0)</f>
        <v>0</v>
      </c>
      <c r="F557" s="9">
        <f t="shared" si="14"/>
        <v>0</v>
      </c>
      <c r="G557" s="111"/>
      <c r="H557" s="111"/>
      <c r="I557" s="111"/>
    </row>
    <row r="558" spans="1:9">
      <c r="A558" s="112"/>
      <c r="C558" t="s">
        <v>1</v>
      </c>
      <c r="D558" s="12" t="str">
        <f>IF(C558&gt;0,VLOOKUP($C558,'Master Inventory'!$C:$H,4,FALSE),0)</f>
        <v>portion cost</v>
      </c>
      <c r="E558" s="60">
        <f>IF(C558&gt;0,VLOOKUP($C558,'Master Inventory'!$C:$H,5,FALSE),0)</f>
        <v>0</v>
      </c>
      <c r="F558" s="9">
        <f t="shared" si="14"/>
        <v>0</v>
      </c>
      <c r="G558" s="111"/>
      <c r="H558" s="111"/>
      <c r="I558" s="111"/>
    </row>
    <row r="559" spans="1:9">
      <c r="A559" s="112"/>
      <c r="C559" t="s">
        <v>1</v>
      </c>
      <c r="D559" s="12" t="str">
        <f>IF(C559&gt;0,VLOOKUP($C559,'Master Inventory'!$C:$H,4,FALSE),0)</f>
        <v>portion cost</v>
      </c>
      <c r="E559" s="60">
        <f>IF(C559&gt;0,VLOOKUP($C559,'Master Inventory'!$C:$H,5,FALSE),0)</f>
        <v>0</v>
      </c>
      <c r="F559" s="9">
        <f t="shared" si="14"/>
        <v>0</v>
      </c>
      <c r="G559" s="111"/>
      <c r="H559" s="111"/>
      <c r="I559" s="111"/>
    </row>
    <row r="560" spans="1:9">
      <c r="A560" s="112"/>
      <c r="C560" t="s">
        <v>1</v>
      </c>
      <c r="D560" s="12" t="str">
        <f>IF(C560&gt;0,VLOOKUP($C560,'Master Inventory'!$C:$H,4,FALSE),0)</f>
        <v>portion cost</v>
      </c>
      <c r="E560" s="60">
        <f>IF(C560&gt;0,VLOOKUP($C560,'Master Inventory'!$C:$H,5,FALSE),0)</f>
        <v>0</v>
      </c>
      <c r="F560" s="9">
        <f t="shared" si="14"/>
        <v>0</v>
      </c>
      <c r="G560" s="111"/>
      <c r="H560" s="111"/>
      <c r="I560" s="111"/>
    </row>
    <row r="561" spans="1:9">
      <c r="A561" s="112"/>
      <c r="C561" t="s">
        <v>1</v>
      </c>
      <c r="D561" s="12" t="str">
        <f>IF(C561&gt;0,VLOOKUP($C561,'Master Inventory'!$C:$H,4,FALSE),0)</f>
        <v>portion cost</v>
      </c>
      <c r="E561" s="60">
        <f>IF(C561&gt;0,VLOOKUP($C561,'Master Inventory'!$C:$H,5,FALSE),0)</f>
        <v>0</v>
      </c>
      <c r="F561" s="9">
        <f t="shared" si="14"/>
        <v>0</v>
      </c>
      <c r="G561" s="111"/>
      <c r="H561" s="111"/>
      <c r="I561" s="111"/>
    </row>
    <row r="562" spans="1:9">
      <c r="A562" s="112"/>
      <c r="C562" t="s">
        <v>1</v>
      </c>
      <c r="D562" s="12" t="str">
        <f>IF(C562&gt;0,VLOOKUP($C562,'Master Inventory'!$C:$H,4,FALSE),0)</f>
        <v>portion cost</v>
      </c>
      <c r="E562" s="60">
        <f>IF(C562&gt;0,VLOOKUP($C562,'Master Inventory'!$C:$H,5,FALSE),0)</f>
        <v>0</v>
      </c>
      <c r="F562" s="9">
        <f t="shared" si="14"/>
        <v>0</v>
      </c>
      <c r="G562" s="111"/>
      <c r="H562" s="111"/>
      <c r="I562" s="111"/>
    </row>
    <row r="563" spans="1:9">
      <c r="A563" s="112"/>
      <c r="C563" t="s">
        <v>1</v>
      </c>
      <c r="D563" s="12" t="str">
        <f>IF(C563&gt;0,VLOOKUP($C563,'Master Inventory'!$C:$H,4,FALSE),0)</f>
        <v>portion cost</v>
      </c>
      <c r="E563" s="60">
        <f>IF(C563&gt;0,VLOOKUP($C563,'Master Inventory'!$C:$H,5,FALSE),0)</f>
        <v>0</v>
      </c>
      <c r="F563" s="9">
        <f t="shared" si="14"/>
        <v>0</v>
      </c>
      <c r="G563" s="111"/>
      <c r="H563" s="111"/>
      <c r="I563" s="111"/>
    </row>
    <row r="564" spans="1:9">
      <c r="A564" s="112"/>
      <c r="C564" t="s">
        <v>1</v>
      </c>
      <c r="D564" s="12" t="str">
        <f>IF(C564&gt;0,VLOOKUP($C564,'Master Inventory'!$C:$H,4,FALSE),0)</f>
        <v>portion cost</v>
      </c>
      <c r="E564" s="60">
        <f>IF(C564&gt;0,VLOOKUP($C564,'Master Inventory'!$C:$H,5,FALSE),0)</f>
        <v>0</v>
      </c>
      <c r="F564" s="9">
        <f t="shared" si="14"/>
        <v>0</v>
      </c>
      <c r="G564" s="111"/>
      <c r="H564" s="111"/>
      <c r="I564" s="111"/>
    </row>
    <row r="565" spans="1:9">
      <c r="A565" s="112"/>
      <c r="C565" t="s">
        <v>1</v>
      </c>
      <c r="D565" s="12" t="str">
        <f>IF(C565&gt;0,VLOOKUP($C565,'Master Inventory'!$C:$H,4,FALSE),0)</f>
        <v>portion cost</v>
      </c>
      <c r="E565" s="60">
        <f>IF(C565&gt;0,VLOOKUP($C565,'Master Inventory'!$C:$H,5,FALSE),0)</f>
        <v>0</v>
      </c>
      <c r="F565" s="9">
        <f t="shared" si="14"/>
        <v>0</v>
      </c>
      <c r="G565" s="111"/>
      <c r="H565" s="111"/>
      <c r="I565" s="111"/>
    </row>
    <row r="566" spans="1:9">
      <c r="A566" s="112"/>
      <c r="C566" t="s">
        <v>1</v>
      </c>
      <c r="D566" s="12" t="str">
        <f>IF(C566&gt;0,VLOOKUP($C566,'Master Inventory'!$C:$H,4,FALSE),0)</f>
        <v>portion cost</v>
      </c>
      <c r="E566" s="60">
        <f>IF(C566&gt;0,VLOOKUP($C566,'Master Inventory'!$C:$H,5,FALSE),0)</f>
        <v>0</v>
      </c>
      <c r="F566" s="9">
        <f t="shared" si="14"/>
        <v>0</v>
      </c>
      <c r="G566" s="111"/>
      <c r="H566" s="111"/>
      <c r="I566" s="111"/>
    </row>
    <row r="567" spans="1:9">
      <c r="A567" s="112"/>
      <c r="C567" t="s">
        <v>1</v>
      </c>
      <c r="D567" s="12" t="str">
        <f>IF(C567&gt;0,VLOOKUP($C567,'Master Inventory'!$C:$H,4,FALSE),0)</f>
        <v>portion cost</v>
      </c>
      <c r="E567" s="60">
        <f>IF(C567&gt;0,VLOOKUP($C567,'Master Inventory'!$C:$H,5,FALSE),0)</f>
        <v>0</v>
      </c>
      <c r="F567" s="9">
        <f t="shared" si="14"/>
        <v>0</v>
      </c>
      <c r="G567" s="111"/>
      <c r="H567" s="111"/>
      <c r="I567" s="111"/>
    </row>
    <row r="568" spans="1:9">
      <c r="A568" s="112"/>
      <c r="C568" t="s">
        <v>1</v>
      </c>
      <c r="D568" s="12" t="str">
        <f>IF(C568&gt;0,VLOOKUP($C568,'Master Inventory'!$C:$H,4,FALSE),0)</f>
        <v>portion cost</v>
      </c>
      <c r="E568" s="60">
        <f>IF(C568&gt;0,VLOOKUP($C568,'Master Inventory'!$C:$H,5,FALSE),0)</f>
        <v>0</v>
      </c>
      <c r="F568" s="9">
        <f t="shared" si="14"/>
        <v>0</v>
      </c>
      <c r="G568" s="111"/>
      <c r="H568" s="111"/>
      <c r="I568" s="111"/>
    </row>
    <row r="569" spans="1:9">
      <c r="A569" s="112"/>
      <c r="C569" t="s">
        <v>1</v>
      </c>
      <c r="D569" s="12" t="str">
        <f>IF(C569&gt;0,VLOOKUP($C569,'Master Inventory'!$C:$H,4,FALSE),0)</f>
        <v>portion cost</v>
      </c>
      <c r="E569" s="60">
        <f>IF(C569&gt;0,VLOOKUP($C569,'Master Inventory'!$C:$H,5,FALSE),0)</f>
        <v>0</v>
      </c>
      <c r="F569" s="9">
        <f t="shared" si="14"/>
        <v>0</v>
      </c>
      <c r="G569" s="111"/>
      <c r="H569" s="111"/>
      <c r="I569" s="111"/>
    </row>
    <row r="570" spans="1:9">
      <c r="A570" s="112"/>
      <c r="B570" s="14"/>
      <c r="C570" s="14"/>
      <c r="D570" s="14"/>
      <c r="E570" s="14"/>
      <c r="F570" s="14"/>
      <c r="G570" s="14"/>
      <c r="H570" s="14"/>
      <c r="I570" s="14"/>
    </row>
    <row r="571" spans="1:9" ht="30">
      <c r="A571" s="112">
        <v>16</v>
      </c>
      <c r="B571" s="18" t="s">
        <v>8</v>
      </c>
      <c r="C571" s="18" t="s">
        <v>9</v>
      </c>
      <c r="D571" s="19" t="s">
        <v>4</v>
      </c>
      <c r="E571" s="1" t="s">
        <v>5</v>
      </c>
      <c r="F571" s="19" t="s">
        <v>10</v>
      </c>
      <c r="G571" s="19" t="s">
        <v>11</v>
      </c>
      <c r="H571" s="19" t="s">
        <v>12</v>
      </c>
      <c r="I571" s="19" t="s">
        <v>13</v>
      </c>
    </row>
    <row r="572" spans="1:9">
      <c r="A572" s="112"/>
      <c r="B572" s="60"/>
      <c r="C572" t="s">
        <v>1</v>
      </c>
      <c r="D572" s="12" t="str">
        <f>IF(C572&gt;0,VLOOKUP($C572,'Master Inventory'!$C:$H,4,FALSE),0)</f>
        <v>portion cost</v>
      </c>
      <c r="E572" s="60">
        <v>0</v>
      </c>
      <c r="F572" s="9">
        <f>IF(D572="portion cost",0,D572*E572)</f>
        <v>0</v>
      </c>
      <c r="G572" s="9">
        <f>SUM(F572:F607)</f>
        <v>0</v>
      </c>
      <c r="H572" s="60">
        <v>0</v>
      </c>
      <c r="I572" s="9" t="e">
        <f>G572/H572</f>
        <v>#DIV/0!</v>
      </c>
    </row>
    <row r="573" spans="1:9">
      <c r="A573" s="112"/>
      <c r="C573" t="s">
        <v>1</v>
      </c>
      <c r="D573" s="12" t="str">
        <f>IF(C573&gt;0,VLOOKUP($C573,'Master Inventory'!$C:$H,4,FALSE),0)</f>
        <v>portion cost</v>
      </c>
      <c r="E573" s="60">
        <v>0</v>
      </c>
      <c r="F573" s="9">
        <f t="shared" ref="F573:F607" si="15">IF(D573="portion cost",0,D573*E573)</f>
        <v>0</v>
      </c>
      <c r="G573" s="110" t="s">
        <v>41</v>
      </c>
      <c r="H573" s="110"/>
      <c r="I573" s="110"/>
    </row>
    <row r="574" spans="1:9">
      <c r="A574" s="112"/>
      <c r="C574" t="s">
        <v>1</v>
      </c>
      <c r="D574" s="12" t="str">
        <f>IF(C574&gt;0,VLOOKUP($C574,'Master Inventory'!$C:$H,4,FALSE),0)</f>
        <v>portion cost</v>
      </c>
      <c r="E574" s="60">
        <v>0</v>
      </c>
      <c r="F574" s="9">
        <f t="shared" si="15"/>
        <v>0</v>
      </c>
      <c r="G574" s="111"/>
      <c r="H574" s="111"/>
      <c r="I574" s="111"/>
    </row>
    <row r="575" spans="1:9">
      <c r="A575" s="112"/>
      <c r="C575" t="s">
        <v>1</v>
      </c>
      <c r="D575" s="12" t="str">
        <f>IF(C575&gt;0,VLOOKUP($C575,'Master Inventory'!$C:$H,4,FALSE),0)</f>
        <v>portion cost</v>
      </c>
      <c r="E575" s="60">
        <f>IF(C575&gt;0,VLOOKUP($C575,'Master Inventory'!$C:$H,5,FALSE),0)</f>
        <v>0</v>
      </c>
      <c r="F575" s="9">
        <f t="shared" si="15"/>
        <v>0</v>
      </c>
      <c r="G575" s="111"/>
      <c r="H575" s="111"/>
      <c r="I575" s="111"/>
    </row>
    <row r="576" spans="1:9">
      <c r="A576" s="112"/>
      <c r="C576" t="s">
        <v>1</v>
      </c>
      <c r="D576" s="12" t="str">
        <f>IF(C576&gt;0,VLOOKUP($C576,'Master Inventory'!$C:$H,4,FALSE),0)</f>
        <v>portion cost</v>
      </c>
      <c r="E576" s="60">
        <f>IF(C576&gt;0,VLOOKUP($C576,'Master Inventory'!$C:$H,5,FALSE),0)</f>
        <v>0</v>
      </c>
      <c r="F576" s="9">
        <f t="shared" si="15"/>
        <v>0</v>
      </c>
      <c r="G576" s="111"/>
      <c r="H576" s="111"/>
      <c r="I576" s="111"/>
    </row>
    <row r="577" spans="1:9">
      <c r="A577" s="112"/>
      <c r="C577" t="s">
        <v>1</v>
      </c>
      <c r="D577" s="12" t="str">
        <f>IF(C577&gt;0,VLOOKUP($C577,'Master Inventory'!$C:$H,4,FALSE),0)</f>
        <v>portion cost</v>
      </c>
      <c r="E577" s="60">
        <f>IF(C577&gt;0,VLOOKUP($C577,'Master Inventory'!$C:$H,5,FALSE),0)</f>
        <v>0</v>
      </c>
      <c r="F577" s="9">
        <f t="shared" si="15"/>
        <v>0</v>
      </c>
      <c r="G577" s="111"/>
      <c r="H577" s="111"/>
      <c r="I577" s="111"/>
    </row>
    <row r="578" spans="1:9">
      <c r="A578" s="112"/>
      <c r="C578" t="s">
        <v>1</v>
      </c>
      <c r="D578" s="12" t="str">
        <f>IF(C578&gt;0,VLOOKUP($C578,'Master Inventory'!$C:$H,4,FALSE),0)</f>
        <v>portion cost</v>
      </c>
      <c r="E578" s="60">
        <f>IF(C578&gt;0,VLOOKUP($C578,'Master Inventory'!$C:$H,5,FALSE),0)</f>
        <v>0</v>
      </c>
      <c r="F578" s="9">
        <f t="shared" si="15"/>
        <v>0</v>
      </c>
      <c r="G578" s="111"/>
      <c r="H578" s="111"/>
      <c r="I578" s="111"/>
    </row>
    <row r="579" spans="1:9">
      <c r="A579" s="112"/>
      <c r="C579" t="s">
        <v>1</v>
      </c>
      <c r="D579" s="12" t="str">
        <f>IF(C579&gt;0,VLOOKUP($C579,'Master Inventory'!$C:$H,4,FALSE),0)</f>
        <v>portion cost</v>
      </c>
      <c r="E579" s="60">
        <f>IF(C579&gt;0,VLOOKUP($C579,'Master Inventory'!$C:$H,5,FALSE),0)</f>
        <v>0</v>
      </c>
      <c r="F579" s="9">
        <f t="shared" si="15"/>
        <v>0</v>
      </c>
      <c r="G579" s="111"/>
      <c r="H579" s="111"/>
      <c r="I579" s="111"/>
    </row>
    <row r="580" spans="1:9">
      <c r="A580" s="112"/>
      <c r="C580" t="s">
        <v>1</v>
      </c>
      <c r="D580" s="12" t="str">
        <f>IF(C580&gt;0,VLOOKUP($C580,'Master Inventory'!$C:$H,4,FALSE),0)</f>
        <v>portion cost</v>
      </c>
      <c r="E580" s="60">
        <f>IF(C580&gt;0,VLOOKUP($C580,'Master Inventory'!$C:$H,5,FALSE),0)</f>
        <v>0</v>
      </c>
      <c r="F580" s="9">
        <f t="shared" si="15"/>
        <v>0</v>
      </c>
      <c r="G580" s="111"/>
      <c r="H580" s="111"/>
      <c r="I580" s="111"/>
    </row>
    <row r="581" spans="1:9">
      <c r="A581" s="112"/>
      <c r="C581" t="s">
        <v>1</v>
      </c>
      <c r="D581" s="12" t="str">
        <f>IF(C581&gt;0,VLOOKUP($C581,'Master Inventory'!$C:$H,4,FALSE),0)</f>
        <v>portion cost</v>
      </c>
      <c r="E581" s="60">
        <f>IF(C581&gt;0,VLOOKUP($C581,'Master Inventory'!$C:$H,5,FALSE),0)</f>
        <v>0</v>
      </c>
      <c r="F581" s="9">
        <f t="shared" si="15"/>
        <v>0</v>
      </c>
      <c r="G581" s="111"/>
      <c r="H581" s="111"/>
      <c r="I581" s="111"/>
    </row>
    <row r="582" spans="1:9">
      <c r="A582" s="112"/>
      <c r="C582" t="s">
        <v>1</v>
      </c>
      <c r="D582" s="12" t="str">
        <f>IF(C582&gt;0,VLOOKUP($C582,'Master Inventory'!$C:$H,4,FALSE),0)</f>
        <v>portion cost</v>
      </c>
      <c r="E582" s="60">
        <f>IF(C582&gt;0,VLOOKUP($C582,'Master Inventory'!$C:$H,5,FALSE),0)</f>
        <v>0</v>
      </c>
      <c r="F582" s="9">
        <f t="shared" si="15"/>
        <v>0</v>
      </c>
      <c r="G582" s="111"/>
      <c r="H582" s="111"/>
      <c r="I582" s="111"/>
    </row>
    <row r="583" spans="1:9">
      <c r="A583" s="112"/>
      <c r="C583" t="s">
        <v>1</v>
      </c>
      <c r="D583" s="12" t="str">
        <f>IF(C583&gt;0,VLOOKUP($C583,'Master Inventory'!$C:$H,4,FALSE),0)</f>
        <v>portion cost</v>
      </c>
      <c r="E583" s="60">
        <f>IF(C583&gt;0,VLOOKUP($C583,'Master Inventory'!$C:$H,5,FALSE),0)</f>
        <v>0</v>
      </c>
      <c r="F583" s="9">
        <f t="shared" si="15"/>
        <v>0</v>
      </c>
      <c r="G583" s="111"/>
      <c r="H583" s="111"/>
      <c r="I583" s="111"/>
    </row>
    <row r="584" spans="1:9">
      <c r="A584" s="112"/>
      <c r="C584" t="s">
        <v>1</v>
      </c>
      <c r="D584" s="12" t="str">
        <f>IF(C584&gt;0,VLOOKUP($C584,'Master Inventory'!$C:$H,4,FALSE),0)</f>
        <v>portion cost</v>
      </c>
      <c r="E584" s="60">
        <f>IF(C584&gt;0,VLOOKUP($C584,'Master Inventory'!$C:$H,5,FALSE),0)</f>
        <v>0</v>
      </c>
      <c r="F584" s="9">
        <f t="shared" si="15"/>
        <v>0</v>
      </c>
      <c r="G584" s="111"/>
      <c r="H584" s="111"/>
      <c r="I584" s="111"/>
    </row>
    <row r="585" spans="1:9">
      <c r="A585" s="112"/>
      <c r="C585" t="s">
        <v>1</v>
      </c>
      <c r="D585" s="12" t="str">
        <f>IF(C585&gt;0,VLOOKUP($C585,'Master Inventory'!$C:$H,4,FALSE),0)</f>
        <v>portion cost</v>
      </c>
      <c r="E585" s="60">
        <f>IF(C585&gt;0,VLOOKUP($C585,'Master Inventory'!$C:$H,5,FALSE),0)</f>
        <v>0</v>
      </c>
      <c r="F585" s="9">
        <f t="shared" si="15"/>
        <v>0</v>
      </c>
      <c r="G585" s="111"/>
      <c r="H585" s="111"/>
      <c r="I585" s="111"/>
    </row>
    <row r="586" spans="1:9">
      <c r="A586" s="112"/>
      <c r="C586" t="s">
        <v>1</v>
      </c>
      <c r="D586" s="12" t="str">
        <f>IF(C586&gt;0,VLOOKUP($C586,'Master Inventory'!$C:$H,4,FALSE),0)</f>
        <v>portion cost</v>
      </c>
      <c r="E586" s="60">
        <f>IF(C586&gt;0,VLOOKUP($C586,'Master Inventory'!$C:$H,5,FALSE),0)</f>
        <v>0</v>
      </c>
      <c r="F586" s="9">
        <f t="shared" si="15"/>
        <v>0</v>
      </c>
      <c r="G586" s="111"/>
      <c r="H586" s="111"/>
      <c r="I586" s="111"/>
    </row>
    <row r="587" spans="1:9">
      <c r="A587" s="112"/>
      <c r="C587" t="s">
        <v>1</v>
      </c>
      <c r="D587" s="12" t="str">
        <f>IF(C587&gt;0,VLOOKUP($C587,'Master Inventory'!$C:$H,4,FALSE),0)</f>
        <v>portion cost</v>
      </c>
      <c r="E587" s="60">
        <f>IF(C587&gt;0,VLOOKUP($C587,'Master Inventory'!$C:$H,5,FALSE),0)</f>
        <v>0</v>
      </c>
      <c r="F587" s="9">
        <f t="shared" si="15"/>
        <v>0</v>
      </c>
      <c r="G587" s="111"/>
      <c r="H587" s="111"/>
      <c r="I587" s="111"/>
    </row>
    <row r="588" spans="1:9">
      <c r="A588" s="112"/>
      <c r="C588" t="s">
        <v>1</v>
      </c>
      <c r="D588" s="12" t="str">
        <f>IF(C588&gt;0,VLOOKUP($C588,'Master Inventory'!$C:$H,4,FALSE),0)</f>
        <v>portion cost</v>
      </c>
      <c r="E588" s="60">
        <f>IF(C588&gt;0,VLOOKUP($C588,'Master Inventory'!$C:$H,5,FALSE),0)</f>
        <v>0</v>
      </c>
      <c r="F588" s="9">
        <f t="shared" si="15"/>
        <v>0</v>
      </c>
      <c r="G588" s="111"/>
      <c r="H588" s="111"/>
      <c r="I588" s="111"/>
    </row>
    <row r="589" spans="1:9">
      <c r="A589" s="112"/>
      <c r="C589" t="s">
        <v>1</v>
      </c>
      <c r="D589" s="12" t="str">
        <f>IF(C589&gt;0,VLOOKUP($C589,'Master Inventory'!$C:$H,4,FALSE),0)</f>
        <v>portion cost</v>
      </c>
      <c r="E589" s="60">
        <f>IF(C589&gt;0,VLOOKUP($C589,'Master Inventory'!$C:$H,5,FALSE),0)</f>
        <v>0</v>
      </c>
      <c r="F589" s="9">
        <f t="shared" si="15"/>
        <v>0</v>
      </c>
      <c r="G589" s="111"/>
      <c r="H589" s="111"/>
      <c r="I589" s="111"/>
    </row>
    <row r="590" spans="1:9">
      <c r="A590" s="112"/>
      <c r="C590" t="s">
        <v>1</v>
      </c>
      <c r="D590" s="12" t="str">
        <f>IF(C590&gt;0,VLOOKUP($C590,'Master Inventory'!$C:$H,4,FALSE),0)</f>
        <v>portion cost</v>
      </c>
      <c r="E590" s="60">
        <f>IF(C590&gt;0,VLOOKUP($C590,'Master Inventory'!$C:$H,5,FALSE),0)</f>
        <v>0</v>
      </c>
      <c r="F590" s="9">
        <f t="shared" si="15"/>
        <v>0</v>
      </c>
      <c r="G590" s="111"/>
      <c r="H590" s="111"/>
      <c r="I590" s="111"/>
    </row>
    <row r="591" spans="1:9">
      <c r="A591" s="112"/>
      <c r="C591" t="s">
        <v>1</v>
      </c>
      <c r="D591" s="12" t="str">
        <f>IF(C591&gt;0,VLOOKUP($C591,'Master Inventory'!$C:$H,4,FALSE),0)</f>
        <v>portion cost</v>
      </c>
      <c r="E591" s="60">
        <f>IF(C591&gt;0,VLOOKUP($C591,'Master Inventory'!$C:$H,5,FALSE),0)</f>
        <v>0</v>
      </c>
      <c r="F591" s="9">
        <f t="shared" si="15"/>
        <v>0</v>
      </c>
      <c r="G591" s="111"/>
      <c r="H591" s="111"/>
      <c r="I591" s="111"/>
    </row>
    <row r="592" spans="1:9">
      <c r="A592" s="112"/>
      <c r="C592" t="s">
        <v>1</v>
      </c>
      <c r="D592" s="12" t="str">
        <f>IF(C592&gt;0,VLOOKUP($C592,'Master Inventory'!$C:$H,4,FALSE),0)</f>
        <v>portion cost</v>
      </c>
      <c r="E592" s="60">
        <f>IF(C592&gt;0,VLOOKUP($C592,'Master Inventory'!$C:$H,5,FALSE),0)</f>
        <v>0</v>
      </c>
      <c r="F592" s="9">
        <f t="shared" si="15"/>
        <v>0</v>
      </c>
      <c r="G592" s="111"/>
      <c r="H592" s="111"/>
      <c r="I592" s="111"/>
    </row>
    <row r="593" spans="1:9">
      <c r="A593" s="112"/>
      <c r="C593" t="s">
        <v>1</v>
      </c>
      <c r="D593" s="12" t="str">
        <f>IF(C593&gt;0,VLOOKUP($C593,'Master Inventory'!$C:$H,4,FALSE),0)</f>
        <v>portion cost</v>
      </c>
      <c r="E593" s="60">
        <f>IF(C593&gt;0,VLOOKUP($C593,'Master Inventory'!$C:$H,5,FALSE),0)</f>
        <v>0</v>
      </c>
      <c r="F593" s="9">
        <f t="shared" si="15"/>
        <v>0</v>
      </c>
      <c r="G593" s="111"/>
      <c r="H593" s="111"/>
      <c r="I593" s="111"/>
    </row>
    <row r="594" spans="1:9">
      <c r="A594" s="112"/>
      <c r="C594" t="s">
        <v>1</v>
      </c>
      <c r="D594" s="12" t="str">
        <f>IF(C594&gt;0,VLOOKUP($C594,'Master Inventory'!$C:$H,4,FALSE),0)</f>
        <v>portion cost</v>
      </c>
      <c r="E594" s="60">
        <f>IF(C594&gt;0,VLOOKUP($C594,'Master Inventory'!$C:$H,5,FALSE),0)</f>
        <v>0</v>
      </c>
      <c r="F594" s="9">
        <f t="shared" si="15"/>
        <v>0</v>
      </c>
      <c r="G594" s="111"/>
      <c r="H594" s="111"/>
      <c r="I594" s="111"/>
    </row>
    <row r="595" spans="1:9">
      <c r="A595" s="112"/>
      <c r="C595" t="s">
        <v>1</v>
      </c>
      <c r="D595" s="12" t="str">
        <f>IF(C595&gt;0,VLOOKUP($C595,'Master Inventory'!$C:$H,4,FALSE),0)</f>
        <v>portion cost</v>
      </c>
      <c r="E595" s="60">
        <f>IF(C595&gt;0,VLOOKUP($C595,'Master Inventory'!$C:$H,5,FALSE),0)</f>
        <v>0</v>
      </c>
      <c r="F595" s="9">
        <f t="shared" si="15"/>
        <v>0</v>
      </c>
      <c r="G595" s="111"/>
      <c r="H595" s="111"/>
      <c r="I595" s="111"/>
    </row>
    <row r="596" spans="1:9">
      <c r="A596" s="112"/>
      <c r="C596" t="s">
        <v>1</v>
      </c>
      <c r="D596" s="12" t="str">
        <f>IF(C596&gt;0,VLOOKUP($C596,'Master Inventory'!$C:$H,4,FALSE),0)</f>
        <v>portion cost</v>
      </c>
      <c r="E596" s="60">
        <f>IF(C596&gt;0,VLOOKUP($C596,'Master Inventory'!$C:$H,5,FALSE),0)</f>
        <v>0</v>
      </c>
      <c r="F596" s="9">
        <f t="shared" si="15"/>
        <v>0</v>
      </c>
      <c r="G596" s="111"/>
      <c r="H596" s="111"/>
      <c r="I596" s="111"/>
    </row>
    <row r="597" spans="1:9">
      <c r="A597" s="112"/>
      <c r="C597" t="s">
        <v>1</v>
      </c>
      <c r="D597" s="12" t="str">
        <f>IF(C597&gt;0,VLOOKUP($C597,'Master Inventory'!$C:$H,4,FALSE),0)</f>
        <v>portion cost</v>
      </c>
      <c r="E597" s="60">
        <f>IF(C597&gt;0,VLOOKUP($C597,'Master Inventory'!$C:$H,5,FALSE),0)</f>
        <v>0</v>
      </c>
      <c r="F597" s="9">
        <f t="shared" si="15"/>
        <v>0</v>
      </c>
      <c r="G597" s="111"/>
      <c r="H597" s="111"/>
      <c r="I597" s="111"/>
    </row>
    <row r="598" spans="1:9">
      <c r="A598" s="112"/>
      <c r="C598" t="s">
        <v>1</v>
      </c>
      <c r="D598" s="12" t="str">
        <f>IF(C598&gt;0,VLOOKUP($C598,'Master Inventory'!$C:$H,4,FALSE),0)</f>
        <v>portion cost</v>
      </c>
      <c r="E598" s="60">
        <f>IF(C598&gt;0,VLOOKUP($C598,'Master Inventory'!$C:$H,5,FALSE),0)</f>
        <v>0</v>
      </c>
      <c r="F598" s="9">
        <f t="shared" si="15"/>
        <v>0</v>
      </c>
      <c r="G598" s="111"/>
      <c r="H598" s="111"/>
      <c r="I598" s="111"/>
    </row>
    <row r="599" spans="1:9">
      <c r="A599" s="112"/>
      <c r="C599" t="s">
        <v>1</v>
      </c>
      <c r="D599" s="12" t="str">
        <f>IF(C599&gt;0,VLOOKUP($C599,'Master Inventory'!$C:$H,4,FALSE),0)</f>
        <v>portion cost</v>
      </c>
      <c r="E599" s="60">
        <f>IF(C599&gt;0,VLOOKUP($C599,'Master Inventory'!$C:$H,5,FALSE),0)</f>
        <v>0</v>
      </c>
      <c r="F599" s="9">
        <f t="shared" si="15"/>
        <v>0</v>
      </c>
      <c r="G599" s="111"/>
      <c r="H599" s="111"/>
      <c r="I599" s="111"/>
    </row>
    <row r="600" spans="1:9">
      <c r="A600" s="112"/>
      <c r="C600" t="s">
        <v>1</v>
      </c>
      <c r="D600" s="12" t="str">
        <f>IF(C600&gt;0,VLOOKUP($C600,'Master Inventory'!$C:$H,4,FALSE),0)</f>
        <v>portion cost</v>
      </c>
      <c r="E600" s="60">
        <f>IF(C600&gt;0,VLOOKUP($C600,'Master Inventory'!$C:$H,5,FALSE),0)</f>
        <v>0</v>
      </c>
      <c r="F600" s="9">
        <f t="shared" si="15"/>
        <v>0</v>
      </c>
      <c r="G600" s="111"/>
      <c r="H600" s="111"/>
      <c r="I600" s="111"/>
    </row>
    <row r="601" spans="1:9">
      <c r="A601" s="112"/>
      <c r="C601" t="s">
        <v>1</v>
      </c>
      <c r="D601" s="12" t="str">
        <f>IF(C601&gt;0,VLOOKUP($C601,'Master Inventory'!$C:$H,4,FALSE),0)</f>
        <v>portion cost</v>
      </c>
      <c r="E601" s="60">
        <f>IF(C601&gt;0,VLOOKUP($C601,'Master Inventory'!$C:$H,5,FALSE),0)</f>
        <v>0</v>
      </c>
      <c r="F601" s="9">
        <f t="shared" si="15"/>
        <v>0</v>
      </c>
      <c r="G601" s="111"/>
      <c r="H601" s="111"/>
      <c r="I601" s="111"/>
    </row>
    <row r="602" spans="1:9">
      <c r="A602" s="112"/>
      <c r="C602" t="s">
        <v>1</v>
      </c>
      <c r="D602" s="12" t="str">
        <f>IF(C602&gt;0,VLOOKUP($C602,'Master Inventory'!$C:$H,4,FALSE),0)</f>
        <v>portion cost</v>
      </c>
      <c r="E602" s="60">
        <f>IF(C602&gt;0,VLOOKUP($C602,'Master Inventory'!$C:$H,5,FALSE),0)</f>
        <v>0</v>
      </c>
      <c r="F602" s="9">
        <f t="shared" si="15"/>
        <v>0</v>
      </c>
      <c r="G602" s="111"/>
      <c r="H602" s="111"/>
      <c r="I602" s="111"/>
    </row>
    <row r="603" spans="1:9">
      <c r="A603" s="112"/>
      <c r="C603" t="s">
        <v>1</v>
      </c>
      <c r="D603" s="12" t="str">
        <f>IF(C603&gt;0,VLOOKUP($C603,'Master Inventory'!$C:$H,4,FALSE),0)</f>
        <v>portion cost</v>
      </c>
      <c r="E603" s="60">
        <f>IF(C603&gt;0,VLOOKUP($C603,'Master Inventory'!$C:$H,5,FALSE),0)</f>
        <v>0</v>
      </c>
      <c r="F603" s="9">
        <f t="shared" si="15"/>
        <v>0</v>
      </c>
      <c r="G603" s="111"/>
      <c r="H603" s="111"/>
      <c r="I603" s="111"/>
    </row>
    <row r="604" spans="1:9">
      <c r="A604" s="112"/>
      <c r="C604" t="s">
        <v>1</v>
      </c>
      <c r="D604" s="12" t="str">
        <f>IF(C604&gt;0,VLOOKUP($C604,'Master Inventory'!$C:$H,4,FALSE),0)</f>
        <v>portion cost</v>
      </c>
      <c r="E604" s="60">
        <f>IF(C604&gt;0,VLOOKUP($C604,'Master Inventory'!$C:$H,5,FALSE),0)</f>
        <v>0</v>
      </c>
      <c r="F604" s="9">
        <f t="shared" si="15"/>
        <v>0</v>
      </c>
      <c r="G604" s="111"/>
      <c r="H604" s="111"/>
      <c r="I604" s="111"/>
    </row>
    <row r="605" spans="1:9">
      <c r="A605" s="112"/>
      <c r="C605" t="s">
        <v>1</v>
      </c>
      <c r="D605" s="12" t="str">
        <f>IF(C605&gt;0,VLOOKUP($C605,'Master Inventory'!$C:$H,4,FALSE),0)</f>
        <v>portion cost</v>
      </c>
      <c r="E605" s="60">
        <f>IF(C605&gt;0,VLOOKUP($C605,'Master Inventory'!$C:$H,5,FALSE),0)</f>
        <v>0</v>
      </c>
      <c r="F605" s="9">
        <f t="shared" si="15"/>
        <v>0</v>
      </c>
      <c r="G605" s="111"/>
      <c r="H605" s="111"/>
      <c r="I605" s="111"/>
    </row>
    <row r="606" spans="1:9">
      <c r="A606" s="112"/>
      <c r="C606" t="s">
        <v>1</v>
      </c>
      <c r="D606" s="12" t="str">
        <f>IF(C606&gt;0,VLOOKUP($C606,'Master Inventory'!$C:$H,4,FALSE),0)</f>
        <v>portion cost</v>
      </c>
      <c r="E606" s="60">
        <f>IF(C606&gt;0,VLOOKUP($C606,'Master Inventory'!$C:$H,5,FALSE),0)</f>
        <v>0</v>
      </c>
      <c r="F606" s="9">
        <f t="shared" si="15"/>
        <v>0</v>
      </c>
      <c r="G606" s="111"/>
      <c r="H606" s="111"/>
      <c r="I606" s="111"/>
    </row>
    <row r="607" spans="1:9">
      <c r="A607" s="112"/>
      <c r="C607" t="s">
        <v>1</v>
      </c>
      <c r="D607" s="12" t="str">
        <f>IF(C607&gt;0,VLOOKUP($C607,'Master Inventory'!$C:$H,4,FALSE),0)</f>
        <v>portion cost</v>
      </c>
      <c r="E607" s="60">
        <f>IF(C607&gt;0,VLOOKUP($C607,'Master Inventory'!$C:$H,5,FALSE),0)</f>
        <v>0</v>
      </c>
      <c r="F607" s="9">
        <f t="shared" si="15"/>
        <v>0</v>
      </c>
      <c r="G607" s="111"/>
      <c r="H607" s="111"/>
      <c r="I607" s="111"/>
    </row>
    <row r="608" spans="1:9">
      <c r="A608" s="112"/>
      <c r="B608" s="14"/>
      <c r="C608" s="14"/>
      <c r="D608" s="14"/>
      <c r="E608" s="14"/>
      <c r="F608" s="14"/>
      <c r="G608" s="14"/>
      <c r="H608" s="14"/>
      <c r="I608" s="14"/>
    </row>
    <row r="609" spans="1:9" ht="30">
      <c r="A609" s="112">
        <v>17</v>
      </c>
      <c r="B609" s="18" t="s">
        <v>8</v>
      </c>
      <c r="C609" s="18" t="s">
        <v>9</v>
      </c>
      <c r="D609" s="19" t="s">
        <v>4</v>
      </c>
      <c r="E609" s="1" t="s">
        <v>5</v>
      </c>
      <c r="F609" s="19" t="s">
        <v>10</v>
      </c>
      <c r="G609" s="19" t="s">
        <v>11</v>
      </c>
      <c r="H609" s="19" t="s">
        <v>12</v>
      </c>
      <c r="I609" s="19" t="s">
        <v>13</v>
      </c>
    </row>
    <row r="610" spans="1:9">
      <c r="A610" s="112"/>
      <c r="B610" s="60"/>
      <c r="C610" t="s">
        <v>1</v>
      </c>
      <c r="D610" s="12" t="str">
        <f>IF(C610&gt;0,VLOOKUP($C610,'Master Inventory'!$C:$H,4,FALSE),0)</f>
        <v>portion cost</v>
      </c>
      <c r="E610" s="60">
        <v>0</v>
      </c>
      <c r="F610" s="9">
        <f>IF(D610="portion cost",0,D610*E610)</f>
        <v>0</v>
      </c>
      <c r="G610" s="9">
        <f>SUM(F610:F645)</f>
        <v>0</v>
      </c>
      <c r="H610" s="60">
        <v>0</v>
      </c>
      <c r="I610" s="9" t="e">
        <f>G610/H610</f>
        <v>#DIV/0!</v>
      </c>
    </row>
    <row r="611" spans="1:9">
      <c r="A611" s="112"/>
      <c r="C611" t="s">
        <v>1</v>
      </c>
      <c r="D611" s="12" t="str">
        <f>IF(C611&gt;0,VLOOKUP($C611,'Master Inventory'!$C:$H,4,FALSE),0)</f>
        <v>portion cost</v>
      </c>
      <c r="E611" s="60">
        <v>0</v>
      </c>
      <c r="F611" s="9">
        <f t="shared" ref="F611:F645" si="16">IF(D611="portion cost",0,D611*E611)</f>
        <v>0</v>
      </c>
      <c r="G611" s="110" t="s">
        <v>41</v>
      </c>
      <c r="H611" s="110"/>
      <c r="I611" s="110"/>
    </row>
    <row r="612" spans="1:9">
      <c r="A612" s="112"/>
      <c r="C612" t="s">
        <v>1</v>
      </c>
      <c r="D612" s="12" t="str">
        <f>IF(C612&gt;0,VLOOKUP($C612,'Master Inventory'!$C:$H,4,FALSE),0)</f>
        <v>portion cost</v>
      </c>
      <c r="E612" s="60">
        <v>0</v>
      </c>
      <c r="F612" s="9">
        <f t="shared" si="16"/>
        <v>0</v>
      </c>
      <c r="G612" s="111"/>
      <c r="H612" s="111"/>
      <c r="I612" s="111"/>
    </row>
    <row r="613" spans="1:9">
      <c r="A613" s="112"/>
      <c r="C613" t="s">
        <v>1</v>
      </c>
      <c r="D613" s="12" t="str">
        <f>IF(C613&gt;0,VLOOKUP($C613,'Master Inventory'!$C:$H,4,FALSE),0)</f>
        <v>portion cost</v>
      </c>
      <c r="E613" s="60">
        <f>IF(C613&gt;0,VLOOKUP($C613,'Master Inventory'!$C:$H,5,FALSE),0)</f>
        <v>0</v>
      </c>
      <c r="F613" s="9">
        <f t="shared" si="16"/>
        <v>0</v>
      </c>
      <c r="G613" s="111"/>
      <c r="H613" s="111"/>
      <c r="I613" s="111"/>
    </row>
    <row r="614" spans="1:9">
      <c r="A614" s="112"/>
      <c r="C614" t="s">
        <v>1</v>
      </c>
      <c r="D614" s="12" t="str">
        <f>IF(C614&gt;0,VLOOKUP($C614,'Master Inventory'!$C:$H,4,FALSE),0)</f>
        <v>portion cost</v>
      </c>
      <c r="E614" s="60">
        <f>IF(C614&gt;0,VLOOKUP($C614,'Master Inventory'!$C:$H,5,FALSE),0)</f>
        <v>0</v>
      </c>
      <c r="F614" s="9">
        <f t="shared" si="16"/>
        <v>0</v>
      </c>
      <c r="G614" s="111"/>
      <c r="H614" s="111"/>
      <c r="I614" s="111"/>
    </row>
    <row r="615" spans="1:9">
      <c r="A615" s="112"/>
      <c r="C615" t="s">
        <v>1</v>
      </c>
      <c r="D615" s="12" t="str">
        <f>IF(C615&gt;0,VLOOKUP($C615,'Master Inventory'!$C:$H,4,FALSE),0)</f>
        <v>portion cost</v>
      </c>
      <c r="E615" s="60">
        <f>IF(C615&gt;0,VLOOKUP($C615,'Master Inventory'!$C:$H,5,FALSE),0)</f>
        <v>0</v>
      </c>
      <c r="F615" s="9">
        <f t="shared" si="16"/>
        <v>0</v>
      </c>
      <c r="G615" s="111"/>
      <c r="H615" s="111"/>
      <c r="I615" s="111"/>
    </row>
    <row r="616" spans="1:9">
      <c r="A616" s="112"/>
      <c r="C616" t="s">
        <v>1</v>
      </c>
      <c r="D616" s="12" t="str">
        <f>IF(C616&gt;0,VLOOKUP($C616,'Master Inventory'!$C:$H,4,FALSE),0)</f>
        <v>portion cost</v>
      </c>
      <c r="E616" s="60">
        <f>IF(C616&gt;0,VLOOKUP($C616,'Master Inventory'!$C:$H,5,FALSE),0)</f>
        <v>0</v>
      </c>
      <c r="F616" s="9">
        <f t="shared" si="16"/>
        <v>0</v>
      </c>
      <c r="G616" s="111"/>
      <c r="H616" s="111"/>
      <c r="I616" s="111"/>
    </row>
    <row r="617" spans="1:9">
      <c r="A617" s="112"/>
      <c r="C617" t="s">
        <v>1</v>
      </c>
      <c r="D617" s="12" t="str">
        <f>IF(C617&gt;0,VLOOKUP($C617,'Master Inventory'!$C:$H,4,FALSE),0)</f>
        <v>portion cost</v>
      </c>
      <c r="E617" s="60">
        <f>IF(C617&gt;0,VLOOKUP($C617,'Master Inventory'!$C:$H,5,FALSE),0)</f>
        <v>0</v>
      </c>
      <c r="F617" s="9">
        <f t="shared" si="16"/>
        <v>0</v>
      </c>
      <c r="G617" s="111"/>
      <c r="H617" s="111"/>
      <c r="I617" s="111"/>
    </row>
    <row r="618" spans="1:9">
      <c r="A618" s="112"/>
      <c r="C618" t="s">
        <v>1</v>
      </c>
      <c r="D618" s="12" t="str">
        <f>IF(C618&gt;0,VLOOKUP($C618,'Master Inventory'!$C:$H,4,FALSE),0)</f>
        <v>portion cost</v>
      </c>
      <c r="E618" s="60">
        <f>IF(C618&gt;0,VLOOKUP($C618,'Master Inventory'!$C:$H,5,FALSE),0)</f>
        <v>0</v>
      </c>
      <c r="F618" s="9">
        <f t="shared" si="16"/>
        <v>0</v>
      </c>
      <c r="G618" s="111"/>
      <c r="H618" s="111"/>
      <c r="I618" s="111"/>
    </row>
    <row r="619" spans="1:9">
      <c r="A619" s="112"/>
      <c r="C619" t="s">
        <v>1</v>
      </c>
      <c r="D619" s="12" t="str">
        <f>IF(C619&gt;0,VLOOKUP($C619,'Master Inventory'!$C:$H,4,FALSE),0)</f>
        <v>portion cost</v>
      </c>
      <c r="E619" s="60">
        <f>IF(C619&gt;0,VLOOKUP($C619,'Master Inventory'!$C:$H,5,FALSE),0)</f>
        <v>0</v>
      </c>
      <c r="F619" s="9">
        <f t="shared" si="16"/>
        <v>0</v>
      </c>
      <c r="G619" s="111"/>
      <c r="H619" s="111"/>
      <c r="I619" s="111"/>
    </row>
    <row r="620" spans="1:9">
      <c r="A620" s="112"/>
      <c r="C620" t="s">
        <v>1</v>
      </c>
      <c r="D620" s="12" t="str">
        <f>IF(C620&gt;0,VLOOKUP($C620,'Master Inventory'!$C:$H,4,FALSE),0)</f>
        <v>portion cost</v>
      </c>
      <c r="E620" s="60">
        <f>IF(C620&gt;0,VLOOKUP($C620,'Master Inventory'!$C:$H,5,FALSE),0)</f>
        <v>0</v>
      </c>
      <c r="F620" s="9">
        <f t="shared" si="16"/>
        <v>0</v>
      </c>
      <c r="G620" s="111"/>
      <c r="H620" s="111"/>
      <c r="I620" s="111"/>
    </row>
    <row r="621" spans="1:9">
      <c r="A621" s="112"/>
      <c r="C621" t="s">
        <v>1</v>
      </c>
      <c r="D621" s="12" t="str">
        <f>IF(C621&gt;0,VLOOKUP($C621,'Master Inventory'!$C:$H,4,FALSE),0)</f>
        <v>portion cost</v>
      </c>
      <c r="E621" s="60">
        <f>IF(C621&gt;0,VLOOKUP($C621,'Master Inventory'!$C:$H,5,FALSE),0)</f>
        <v>0</v>
      </c>
      <c r="F621" s="9">
        <f t="shared" si="16"/>
        <v>0</v>
      </c>
      <c r="G621" s="111"/>
      <c r="H621" s="111"/>
      <c r="I621" s="111"/>
    </row>
    <row r="622" spans="1:9">
      <c r="A622" s="112"/>
      <c r="C622" t="s">
        <v>1</v>
      </c>
      <c r="D622" s="12" t="str">
        <f>IF(C622&gt;0,VLOOKUP($C622,'Master Inventory'!$C:$H,4,FALSE),0)</f>
        <v>portion cost</v>
      </c>
      <c r="E622" s="60">
        <f>IF(C622&gt;0,VLOOKUP($C622,'Master Inventory'!$C:$H,5,FALSE),0)</f>
        <v>0</v>
      </c>
      <c r="F622" s="9">
        <f t="shared" si="16"/>
        <v>0</v>
      </c>
      <c r="G622" s="111"/>
      <c r="H622" s="111"/>
      <c r="I622" s="111"/>
    </row>
    <row r="623" spans="1:9">
      <c r="A623" s="112"/>
      <c r="C623" t="s">
        <v>1</v>
      </c>
      <c r="D623" s="12" t="str">
        <f>IF(C623&gt;0,VLOOKUP($C623,'Master Inventory'!$C:$H,4,FALSE),0)</f>
        <v>portion cost</v>
      </c>
      <c r="E623" s="60">
        <f>IF(C623&gt;0,VLOOKUP($C623,'Master Inventory'!$C:$H,5,FALSE),0)</f>
        <v>0</v>
      </c>
      <c r="F623" s="9">
        <f t="shared" si="16"/>
        <v>0</v>
      </c>
      <c r="G623" s="111"/>
      <c r="H623" s="111"/>
      <c r="I623" s="111"/>
    </row>
    <row r="624" spans="1:9">
      <c r="A624" s="112"/>
      <c r="C624" t="s">
        <v>1</v>
      </c>
      <c r="D624" s="12" t="str">
        <f>IF(C624&gt;0,VLOOKUP($C624,'Master Inventory'!$C:$H,4,FALSE),0)</f>
        <v>portion cost</v>
      </c>
      <c r="E624" s="60">
        <f>IF(C624&gt;0,VLOOKUP($C624,'Master Inventory'!$C:$H,5,FALSE),0)</f>
        <v>0</v>
      </c>
      <c r="F624" s="9">
        <f t="shared" si="16"/>
        <v>0</v>
      </c>
      <c r="G624" s="111"/>
      <c r="H624" s="111"/>
      <c r="I624" s="111"/>
    </row>
    <row r="625" spans="1:9">
      <c r="A625" s="112"/>
      <c r="C625" t="s">
        <v>1</v>
      </c>
      <c r="D625" s="12" t="str">
        <f>IF(C625&gt;0,VLOOKUP($C625,'Master Inventory'!$C:$H,4,FALSE),0)</f>
        <v>portion cost</v>
      </c>
      <c r="E625" s="60">
        <f>IF(C625&gt;0,VLOOKUP($C625,'Master Inventory'!$C:$H,5,FALSE),0)</f>
        <v>0</v>
      </c>
      <c r="F625" s="9">
        <f t="shared" si="16"/>
        <v>0</v>
      </c>
      <c r="G625" s="111"/>
      <c r="H625" s="111"/>
      <c r="I625" s="111"/>
    </row>
    <row r="626" spans="1:9">
      <c r="A626" s="112"/>
      <c r="C626" t="s">
        <v>1</v>
      </c>
      <c r="D626" s="12" t="str">
        <f>IF(C626&gt;0,VLOOKUP($C626,'Master Inventory'!$C:$H,4,FALSE),0)</f>
        <v>portion cost</v>
      </c>
      <c r="E626" s="60">
        <f>IF(C626&gt;0,VLOOKUP($C626,'Master Inventory'!$C:$H,5,FALSE),0)</f>
        <v>0</v>
      </c>
      <c r="F626" s="9">
        <f t="shared" si="16"/>
        <v>0</v>
      </c>
      <c r="G626" s="111"/>
      <c r="H626" s="111"/>
      <c r="I626" s="111"/>
    </row>
    <row r="627" spans="1:9">
      <c r="A627" s="112"/>
      <c r="C627" t="s">
        <v>1</v>
      </c>
      <c r="D627" s="12" t="str">
        <f>IF(C627&gt;0,VLOOKUP($C627,'Master Inventory'!$C:$H,4,FALSE),0)</f>
        <v>portion cost</v>
      </c>
      <c r="E627" s="60">
        <f>IF(C627&gt;0,VLOOKUP($C627,'Master Inventory'!$C:$H,5,FALSE),0)</f>
        <v>0</v>
      </c>
      <c r="F627" s="9">
        <f t="shared" si="16"/>
        <v>0</v>
      </c>
      <c r="G627" s="111"/>
      <c r="H627" s="111"/>
      <c r="I627" s="111"/>
    </row>
    <row r="628" spans="1:9">
      <c r="A628" s="112"/>
      <c r="C628" t="s">
        <v>1</v>
      </c>
      <c r="D628" s="12" t="str">
        <f>IF(C628&gt;0,VLOOKUP($C628,'Master Inventory'!$C:$H,4,FALSE),0)</f>
        <v>portion cost</v>
      </c>
      <c r="E628" s="60">
        <f>IF(C628&gt;0,VLOOKUP($C628,'Master Inventory'!$C:$H,5,FALSE),0)</f>
        <v>0</v>
      </c>
      <c r="F628" s="9">
        <f t="shared" si="16"/>
        <v>0</v>
      </c>
      <c r="G628" s="111"/>
      <c r="H628" s="111"/>
      <c r="I628" s="111"/>
    </row>
    <row r="629" spans="1:9">
      <c r="A629" s="112"/>
      <c r="C629" t="s">
        <v>1</v>
      </c>
      <c r="D629" s="12" t="str">
        <f>IF(C629&gt;0,VLOOKUP($C629,'Master Inventory'!$C:$H,4,FALSE),0)</f>
        <v>portion cost</v>
      </c>
      <c r="E629" s="60">
        <f>IF(C629&gt;0,VLOOKUP($C629,'Master Inventory'!$C:$H,5,FALSE),0)</f>
        <v>0</v>
      </c>
      <c r="F629" s="9">
        <f t="shared" si="16"/>
        <v>0</v>
      </c>
      <c r="G629" s="111"/>
      <c r="H629" s="111"/>
      <c r="I629" s="111"/>
    </row>
    <row r="630" spans="1:9">
      <c r="A630" s="112"/>
      <c r="C630" t="s">
        <v>1</v>
      </c>
      <c r="D630" s="12" t="str">
        <f>IF(C630&gt;0,VLOOKUP($C630,'Master Inventory'!$C:$H,4,FALSE),0)</f>
        <v>portion cost</v>
      </c>
      <c r="E630" s="60">
        <f>IF(C630&gt;0,VLOOKUP($C630,'Master Inventory'!$C:$H,5,FALSE),0)</f>
        <v>0</v>
      </c>
      <c r="F630" s="9">
        <f t="shared" si="16"/>
        <v>0</v>
      </c>
      <c r="G630" s="111"/>
      <c r="H630" s="111"/>
      <c r="I630" s="111"/>
    </row>
    <row r="631" spans="1:9">
      <c r="A631" s="112"/>
      <c r="C631" t="s">
        <v>1</v>
      </c>
      <c r="D631" s="12" t="str">
        <f>IF(C631&gt;0,VLOOKUP($C631,'Master Inventory'!$C:$H,4,FALSE),0)</f>
        <v>portion cost</v>
      </c>
      <c r="E631" s="60">
        <f>IF(C631&gt;0,VLOOKUP($C631,'Master Inventory'!$C:$H,5,FALSE),0)</f>
        <v>0</v>
      </c>
      <c r="F631" s="9">
        <f t="shared" si="16"/>
        <v>0</v>
      </c>
      <c r="G631" s="111"/>
      <c r="H631" s="111"/>
      <c r="I631" s="111"/>
    </row>
    <row r="632" spans="1:9">
      <c r="A632" s="112"/>
      <c r="C632" t="s">
        <v>1</v>
      </c>
      <c r="D632" s="12" t="str">
        <f>IF(C632&gt;0,VLOOKUP($C632,'Master Inventory'!$C:$H,4,FALSE),0)</f>
        <v>portion cost</v>
      </c>
      <c r="E632" s="60">
        <f>IF(C632&gt;0,VLOOKUP($C632,'Master Inventory'!$C:$H,5,FALSE),0)</f>
        <v>0</v>
      </c>
      <c r="F632" s="9">
        <f t="shared" si="16"/>
        <v>0</v>
      </c>
      <c r="G632" s="111"/>
      <c r="H632" s="111"/>
      <c r="I632" s="111"/>
    </row>
    <row r="633" spans="1:9">
      <c r="A633" s="112"/>
      <c r="C633" t="s">
        <v>1</v>
      </c>
      <c r="D633" s="12" t="str">
        <f>IF(C633&gt;0,VLOOKUP($C633,'Master Inventory'!$C:$H,4,FALSE),0)</f>
        <v>portion cost</v>
      </c>
      <c r="E633" s="60">
        <f>IF(C633&gt;0,VLOOKUP($C633,'Master Inventory'!$C:$H,5,FALSE),0)</f>
        <v>0</v>
      </c>
      <c r="F633" s="9">
        <f t="shared" si="16"/>
        <v>0</v>
      </c>
      <c r="G633" s="111"/>
      <c r="H633" s="111"/>
      <c r="I633" s="111"/>
    </row>
    <row r="634" spans="1:9">
      <c r="A634" s="112"/>
      <c r="C634" t="s">
        <v>1</v>
      </c>
      <c r="D634" s="12" t="str">
        <f>IF(C634&gt;0,VLOOKUP($C634,'Master Inventory'!$C:$H,4,FALSE),0)</f>
        <v>portion cost</v>
      </c>
      <c r="E634" s="60">
        <f>IF(C634&gt;0,VLOOKUP($C634,'Master Inventory'!$C:$H,5,FALSE),0)</f>
        <v>0</v>
      </c>
      <c r="F634" s="9">
        <f t="shared" si="16"/>
        <v>0</v>
      </c>
      <c r="G634" s="111"/>
      <c r="H634" s="111"/>
      <c r="I634" s="111"/>
    </row>
    <row r="635" spans="1:9">
      <c r="A635" s="112"/>
      <c r="C635" t="s">
        <v>1</v>
      </c>
      <c r="D635" s="12" t="str">
        <f>IF(C635&gt;0,VLOOKUP($C635,'Master Inventory'!$C:$H,4,FALSE),0)</f>
        <v>portion cost</v>
      </c>
      <c r="E635" s="60">
        <f>IF(C635&gt;0,VLOOKUP($C635,'Master Inventory'!$C:$H,5,FALSE),0)</f>
        <v>0</v>
      </c>
      <c r="F635" s="9">
        <f t="shared" si="16"/>
        <v>0</v>
      </c>
      <c r="G635" s="111"/>
      <c r="H635" s="111"/>
      <c r="I635" s="111"/>
    </row>
    <row r="636" spans="1:9">
      <c r="A636" s="112"/>
      <c r="C636" t="s">
        <v>1</v>
      </c>
      <c r="D636" s="12" t="str">
        <f>IF(C636&gt;0,VLOOKUP($C636,'Master Inventory'!$C:$H,4,FALSE),0)</f>
        <v>portion cost</v>
      </c>
      <c r="E636" s="60">
        <f>IF(C636&gt;0,VLOOKUP($C636,'Master Inventory'!$C:$H,5,FALSE),0)</f>
        <v>0</v>
      </c>
      <c r="F636" s="9">
        <f t="shared" si="16"/>
        <v>0</v>
      </c>
      <c r="G636" s="111"/>
      <c r="H636" s="111"/>
      <c r="I636" s="111"/>
    </row>
    <row r="637" spans="1:9">
      <c r="A637" s="112"/>
      <c r="C637" t="s">
        <v>1</v>
      </c>
      <c r="D637" s="12" t="str">
        <f>IF(C637&gt;0,VLOOKUP($C637,'Master Inventory'!$C:$H,4,FALSE),0)</f>
        <v>portion cost</v>
      </c>
      <c r="E637" s="60">
        <f>IF(C637&gt;0,VLOOKUP($C637,'Master Inventory'!$C:$H,5,FALSE),0)</f>
        <v>0</v>
      </c>
      <c r="F637" s="9">
        <f t="shared" si="16"/>
        <v>0</v>
      </c>
      <c r="G637" s="111"/>
      <c r="H637" s="111"/>
      <c r="I637" s="111"/>
    </row>
    <row r="638" spans="1:9">
      <c r="A638" s="112"/>
      <c r="C638" t="s">
        <v>1</v>
      </c>
      <c r="D638" s="12" t="str">
        <f>IF(C638&gt;0,VLOOKUP($C638,'Master Inventory'!$C:$H,4,FALSE),0)</f>
        <v>portion cost</v>
      </c>
      <c r="E638" s="60">
        <f>IF(C638&gt;0,VLOOKUP($C638,'Master Inventory'!$C:$H,5,FALSE),0)</f>
        <v>0</v>
      </c>
      <c r="F638" s="9">
        <f t="shared" si="16"/>
        <v>0</v>
      </c>
      <c r="G638" s="111"/>
      <c r="H638" s="111"/>
      <c r="I638" s="111"/>
    </row>
    <row r="639" spans="1:9">
      <c r="A639" s="112"/>
      <c r="C639" t="s">
        <v>1</v>
      </c>
      <c r="D639" s="12" t="str">
        <f>IF(C639&gt;0,VLOOKUP($C639,'Master Inventory'!$C:$H,4,FALSE),0)</f>
        <v>portion cost</v>
      </c>
      <c r="E639" s="60">
        <f>IF(C639&gt;0,VLOOKUP($C639,'Master Inventory'!$C:$H,5,FALSE),0)</f>
        <v>0</v>
      </c>
      <c r="F639" s="9">
        <f t="shared" si="16"/>
        <v>0</v>
      </c>
      <c r="G639" s="111"/>
      <c r="H639" s="111"/>
      <c r="I639" s="111"/>
    </row>
    <row r="640" spans="1:9">
      <c r="A640" s="112"/>
      <c r="C640" t="s">
        <v>1</v>
      </c>
      <c r="D640" s="12" t="str">
        <f>IF(C640&gt;0,VLOOKUP($C640,'Master Inventory'!$C:$H,4,FALSE),0)</f>
        <v>portion cost</v>
      </c>
      <c r="E640" s="60">
        <f>IF(C640&gt;0,VLOOKUP($C640,'Master Inventory'!$C:$H,5,FALSE),0)</f>
        <v>0</v>
      </c>
      <c r="F640" s="9">
        <f t="shared" si="16"/>
        <v>0</v>
      </c>
      <c r="G640" s="111"/>
      <c r="H640" s="111"/>
      <c r="I640" s="111"/>
    </row>
    <row r="641" spans="1:9">
      <c r="A641" s="112"/>
      <c r="C641" t="s">
        <v>1</v>
      </c>
      <c r="D641" s="12" t="str">
        <f>IF(C641&gt;0,VLOOKUP($C641,'Master Inventory'!$C:$H,4,FALSE),0)</f>
        <v>portion cost</v>
      </c>
      <c r="E641" s="60">
        <f>IF(C641&gt;0,VLOOKUP($C641,'Master Inventory'!$C:$H,5,FALSE),0)</f>
        <v>0</v>
      </c>
      <c r="F641" s="9">
        <f t="shared" si="16"/>
        <v>0</v>
      </c>
      <c r="G641" s="111"/>
      <c r="H641" s="111"/>
      <c r="I641" s="111"/>
    </row>
    <row r="642" spans="1:9">
      <c r="A642" s="112"/>
      <c r="C642" t="s">
        <v>1</v>
      </c>
      <c r="D642" s="12" t="str">
        <f>IF(C642&gt;0,VLOOKUP($C642,'Master Inventory'!$C:$H,4,FALSE),0)</f>
        <v>portion cost</v>
      </c>
      <c r="E642" s="60">
        <f>IF(C642&gt;0,VLOOKUP($C642,'Master Inventory'!$C:$H,5,FALSE),0)</f>
        <v>0</v>
      </c>
      <c r="F642" s="9">
        <f t="shared" si="16"/>
        <v>0</v>
      </c>
      <c r="G642" s="111"/>
      <c r="H642" s="111"/>
      <c r="I642" s="111"/>
    </row>
    <row r="643" spans="1:9">
      <c r="A643" s="112"/>
      <c r="C643" t="s">
        <v>1</v>
      </c>
      <c r="D643" s="12" t="str">
        <f>IF(C643&gt;0,VLOOKUP($C643,'Master Inventory'!$C:$H,4,FALSE),0)</f>
        <v>portion cost</v>
      </c>
      <c r="E643" s="60">
        <f>IF(C643&gt;0,VLOOKUP($C643,'Master Inventory'!$C:$H,5,FALSE),0)</f>
        <v>0</v>
      </c>
      <c r="F643" s="9">
        <f t="shared" si="16"/>
        <v>0</v>
      </c>
      <c r="G643" s="111"/>
      <c r="H643" s="111"/>
      <c r="I643" s="111"/>
    </row>
    <row r="644" spans="1:9">
      <c r="A644" s="112"/>
      <c r="C644" t="s">
        <v>1</v>
      </c>
      <c r="D644" s="12" t="str">
        <f>IF(C644&gt;0,VLOOKUP($C644,'Master Inventory'!$C:$H,4,FALSE),0)</f>
        <v>portion cost</v>
      </c>
      <c r="E644" s="60">
        <f>IF(C644&gt;0,VLOOKUP($C644,'Master Inventory'!$C:$H,5,FALSE),0)</f>
        <v>0</v>
      </c>
      <c r="F644" s="9">
        <f t="shared" si="16"/>
        <v>0</v>
      </c>
      <c r="G644" s="111"/>
      <c r="H644" s="111"/>
      <c r="I644" s="111"/>
    </row>
    <row r="645" spans="1:9">
      <c r="A645" s="112"/>
      <c r="C645" t="s">
        <v>1</v>
      </c>
      <c r="D645" s="12" t="str">
        <f>IF(C645&gt;0,VLOOKUP($C645,'Master Inventory'!$C:$H,4,FALSE),0)</f>
        <v>portion cost</v>
      </c>
      <c r="E645" s="60">
        <f>IF(C645&gt;0,VLOOKUP($C645,'Master Inventory'!$C:$H,5,FALSE),0)</f>
        <v>0</v>
      </c>
      <c r="F645" s="9">
        <f t="shared" si="16"/>
        <v>0</v>
      </c>
      <c r="G645" s="111"/>
      <c r="H645" s="111"/>
      <c r="I645" s="111"/>
    </row>
    <row r="646" spans="1:9">
      <c r="A646" s="112"/>
      <c r="B646" s="14"/>
      <c r="C646" s="14"/>
      <c r="D646" s="14"/>
      <c r="E646" s="14"/>
      <c r="F646" s="14"/>
      <c r="G646" s="14"/>
      <c r="H646" s="14"/>
      <c r="I646" s="14"/>
    </row>
    <row r="647" spans="1:9" ht="30">
      <c r="A647" s="112">
        <v>18</v>
      </c>
      <c r="B647" s="18" t="s">
        <v>8</v>
      </c>
      <c r="C647" s="18" t="s">
        <v>9</v>
      </c>
      <c r="D647" s="19" t="s">
        <v>4</v>
      </c>
      <c r="E647" s="1" t="s">
        <v>5</v>
      </c>
      <c r="F647" s="19" t="s">
        <v>10</v>
      </c>
      <c r="G647" s="19" t="s">
        <v>11</v>
      </c>
      <c r="H647" s="19" t="s">
        <v>12</v>
      </c>
      <c r="I647" s="19" t="s">
        <v>13</v>
      </c>
    </row>
    <row r="648" spans="1:9">
      <c r="A648" s="112"/>
      <c r="B648" s="60"/>
      <c r="C648" t="s">
        <v>1</v>
      </c>
      <c r="D648" s="12" t="str">
        <f>IF(C648&gt;0,VLOOKUP($C648,'Master Inventory'!$C:$H,4,FALSE),0)</f>
        <v>portion cost</v>
      </c>
      <c r="E648" s="60">
        <v>0</v>
      </c>
      <c r="F648" s="9">
        <f>IF(D648="portion cost",0,D648*E648)</f>
        <v>0</v>
      </c>
      <c r="G648" s="9">
        <f>SUM(F648:F683)</f>
        <v>0</v>
      </c>
      <c r="H648" s="60">
        <v>0</v>
      </c>
      <c r="I648" s="9" t="e">
        <f>G648/H648</f>
        <v>#DIV/0!</v>
      </c>
    </row>
    <row r="649" spans="1:9">
      <c r="A649" s="112"/>
      <c r="C649" t="s">
        <v>1</v>
      </c>
      <c r="D649" s="12" t="str">
        <f>IF(C649&gt;0,VLOOKUP($C649,'Master Inventory'!$C:$H,4,FALSE),0)</f>
        <v>portion cost</v>
      </c>
      <c r="E649" s="60">
        <v>0</v>
      </c>
      <c r="F649" s="9">
        <f t="shared" ref="F649:F683" si="17">IF(D649="portion cost",0,D649*E649)</f>
        <v>0</v>
      </c>
      <c r="G649" s="110" t="s">
        <v>41</v>
      </c>
      <c r="H649" s="110"/>
      <c r="I649" s="110"/>
    </row>
    <row r="650" spans="1:9">
      <c r="A650" s="112"/>
      <c r="C650" t="s">
        <v>1</v>
      </c>
      <c r="D650" s="12" t="str">
        <f>IF(C650&gt;0,VLOOKUP($C650,'Master Inventory'!$C:$H,4,FALSE),0)</f>
        <v>portion cost</v>
      </c>
      <c r="E650" s="60">
        <v>0</v>
      </c>
      <c r="F650" s="9">
        <f t="shared" si="17"/>
        <v>0</v>
      </c>
      <c r="G650" s="111"/>
      <c r="H650" s="111"/>
      <c r="I650" s="111"/>
    </row>
    <row r="651" spans="1:9">
      <c r="A651" s="112"/>
      <c r="C651" t="s">
        <v>1</v>
      </c>
      <c r="D651" s="12" t="str">
        <f>IF(C651&gt;0,VLOOKUP($C651,'Master Inventory'!$C:$H,4,FALSE),0)</f>
        <v>portion cost</v>
      </c>
      <c r="E651" s="60">
        <f>IF(C651&gt;0,VLOOKUP($C651,'Master Inventory'!$C:$H,5,FALSE),0)</f>
        <v>0</v>
      </c>
      <c r="F651" s="9">
        <f t="shared" si="17"/>
        <v>0</v>
      </c>
      <c r="G651" s="111"/>
      <c r="H651" s="111"/>
      <c r="I651" s="111"/>
    </row>
    <row r="652" spans="1:9">
      <c r="A652" s="112"/>
      <c r="C652" t="s">
        <v>1</v>
      </c>
      <c r="D652" s="12" t="str">
        <f>IF(C652&gt;0,VLOOKUP($C652,'Master Inventory'!$C:$H,4,FALSE),0)</f>
        <v>portion cost</v>
      </c>
      <c r="E652" s="60">
        <f>IF(C652&gt;0,VLOOKUP($C652,'Master Inventory'!$C:$H,5,FALSE),0)</f>
        <v>0</v>
      </c>
      <c r="F652" s="9">
        <f t="shared" si="17"/>
        <v>0</v>
      </c>
      <c r="G652" s="111"/>
      <c r="H652" s="111"/>
      <c r="I652" s="111"/>
    </row>
    <row r="653" spans="1:9">
      <c r="A653" s="112"/>
      <c r="C653" t="s">
        <v>1</v>
      </c>
      <c r="D653" s="12" t="str">
        <f>IF(C653&gt;0,VLOOKUP($C653,'Master Inventory'!$C:$H,4,FALSE),0)</f>
        <v>portion cost</v>
      </c>
      <c r="E653" s="60">
        <f>IF(C653&gt;0,VLOOKUP($C653,'Master Inventory'!$C:$H,5,FALSE),0)</f>
        <v>0</v>
      </c>
      <c r="F653" s="9">
        <f t="shared" si="17"/>
        <v>0</v>
      </c>
      <c r="G653" s="111"/>
      <c r="H653" s="111"/>
      <c r="I653" s="111"/>
    </row>
    <row r="654" spans="1:9">
      <c r="A654" s="112"/>
      <c r="C654" t="s">
        <v>1</v>
      </c>
      <c r="D654" s="12" t="str">
        <f>IF(C654&gt;0,VLOOKUP($C654,'Master Inventory'!$C:$H,4,FALSE),0)</f>
        <v>portion cost</v>
      </c>
      <c r="E654" s="60">
        <f>IF(C654&gt;0,VLOOKUP($C654,'Master Inventory'!$C:$H,5,FALSE),0)</f>
        <v>0</v>
      </c>
      <c r="F654" s="9">
        <f t="shared" si="17"/>
        <v>0</v>
      </c>
      <c r="G654" s="111"/>
      <c r="H654" s="111"/>
      <c r="I654" s="111"/>
    </row>
    <row r="655" spans="1:9">
      <c r="A655" s="112"/>
      <c r="C655" t="s">
        <v>1</v>
      </c>
      <c r="D655" s="12" t="str">
        <f>IF(C655&gt;0,VLOOKUP($C655,'Master Inventory'!$C:$H,4,FALSE),0)</f>
        <v>portion cost</v>
      </c>
      <c r="E655" s="60">
        <f>IF(C655&gt;0,VLOOKUP($C655,'Master Inventory'!$C:$H,5,FALSE),0)</f>
        <v>0</v>
      </c>
      <c r="F655" s="9">
        <f t="shared" si="17"/>
        <v>0</v>
      </c>
      <c r="G655" s="111"/>
      <c r="H655" s="111"/>
      <c r="I655" s="111"/>
    </row>
    <row r="656" spans="1:9">
      <c r="A656" s="112"/>
      <c r="C656" t="s">
        <v>1</v>
      </c>
      <c r="D656" s="12" t="str">
        <f>IF(C656&gt;0,VLOOKUP($C656,'Master Inventory'!$C:$H,4,FALSE),0)</f>
        <v>portion cost</v>
      </c>
      <c r="E656" s="60">
        <f>IF(C656&gt;0,VLOOKUP($C656,'Master Inventory'!$C:$H,5,FALSE),0)</f>
        <v>0</v>
      </c>
      <c r="F656" s="9">
        <f t="shared" si="17"/>
        <v>0</v>
      </c>
      <c r="G656" s="111"/>
      <c r="H656" s="111"/>
      <c r="I656" s="111"/>
    </row>
    <row r="657" spans="1:9">
      <c r="A657" s="112"/>
      <c r="C657" t="s">
        <v>1</v>
      </c>
      <c r="D657" s="12" t="str">
        <f>IF(C657&gt;0,VLOOKUP($C657,'Master Inventory'!$C:$H,4,FALSE),0)</f>
        <v>portion cost</v>
      </c>
      <c r="E657" s="60">
        <f>IF(C657&gt;0,VLOOKUP($C657,'Master Inventory'!$C:$H,5,FALSE),0)</f>
        <v>0</v>
      </c>
      <c r="F657" s="9">
        <f t="shared" si="17"/>
        <v>0</v>
      </c>
      <c r="G657" s="111"/>
      <c r="H657" s="111"/>
      <c r="I657" s="111"/>
    </row>
    <row r="658" spans="1:9">
      <c r="A658" s="112"/>
      <c r="C658" t="s">
        <v>1</v>
      </c>
      <c r="D658" s="12" t="str">
        <f>IF(C658&gt;0,VLOOKUP($C658,'Master Inventory'!$C:$H,4,FALSE),0)</f>
        <v>portion cost</v>
      </c>
      <c r="E658" s="60">
        <f>IF(C658&gt;0,VLOOKUP($C658,'Master Inventory'!$C:$H,5,FALSE),0)</f>
        <v>0</v>
      </c>
      <c r="F658" s="9">
        <f t="shared" si="17"/>
        <v>0</v>
      </c>
      <c r="G658" s="111"/>
      <c r="H658" s="111"/>
      <c r="I658" s="111"/>
    </row>
    <row r="659" spans="1:9">
      <c r="A659" s="112"/>
      <c r="C659" t="s">
        <v>1</v>
      </c>
      <c r="D659" s="12" t="str">
        <f>IF(C659&gt;0,VLOOKUP($C659,'Master Inventory'!$C:$H,4,FALSE),0)</f>
        <v>portion cost</v>
      </c>
      <c r="E659" s="60">
        <f>IF(C659&gt;0,VLOOKUP($C659,'Master Inventory'!$C:$H,5,FALSE),0)</f>
        <v>0</v>
      </c>
      <c r="F659" s="9">
        <f t="shared" si="17"/>
        <v>0</v>
      </c>
      <c r="G659" s="111"/>
      <c r="H659" s="111"/>
      <c r="I659" s="111"/>
    </row>
    <row r="660" spans="1:9">
      <c r="A660" s="112"/>
      <c r="C660" t="s">
        <v>1</v>
      </c>
      <c r="D660" s="12" t="str">
        <f>IF(C660&gt;0,VLOOKUP($C660,'Master Inventory'!$C:$H,4,FALSE),0)</f>
        <v>portion cost</v>
      </c>
      <c r="E660" s="60">
        <f>IF(C660&gt;0,VLOOKUP($C660,'Master Inventory'!$C:$H,5,FALSE),0)</f>
        <v>0</v>
      </c>
      <c r="F660" s="9">
        <f t="shared" si="17"/>
        <v>0</v>
      </c>
      <c r="G660" s="111"/>
      <c r="H660" s="111"/>
      <c r="I660" s="111"/>
    </row>
    <row r="661" spans="1:9">
      <c r="A661" s="112"/>
      <c r="C661" t="s">
        <v>1</v>
      </c>
      <c r="D661" s="12" t="str">
        <f>IF(C661&gt;0,VLOOKUP($C661,'Master Inventory'!$C:$H,4,FALSE),0)</f>
        <v>portion cost</v>
      </c>
      <c r="E661" s="60">
        <f>IF(C661&gt;0,VLOOKUP($C661,'Master Inventory'!$C:$H,5,FALSE),0)</f>
        <v>0</v>
      </c>
      <c r="F661" s="9">
        <f t="shared" si="17"/>
        <v>0</v>
      </c>
      <c r="G661" s="111"/>
      <c r="H661" s="111"/>
      <c r="I661" s="111"/>
    </row>
    <row r="662" spans="1:9">
      <c r="A662" s="112"/>
      <c r="C662" t="s">
        <v>1</v>
      </c>
      <c r="D662" s="12" t="str">
        <f>IF(C662&gt;0,VLOOKUP($C662,'Master Inventory'!$C:$H,4,FALSE),0)</f>
        <v>portion cost</v>
      </c>
      <c r="E662" s="60">
        <f>IF(C662&gt;0,VLOOKUP($C662,'Master Inventory'!$C:$H,5,FALSE),0)</f>
        <v>0</v>
      </c>
      <c r="F662" s="9">
        <f t="shared" si="17"/>
        <v>0</v>
      </c>
      <c r="G662" s="111"/>
      <c r="H662" s="111"/>
      <c r="I662" s="111"/>
    </row>
    <row r="663" spans="1:9">
      <c r="A663" s="112"/>
      <c r="C663" t="s">
        <v>1</v>
      </c>
      <c r="D663" s="12" t="str">
        <f>IF(C663&gt;0,VLOOKUP($C663,'Master Inventory'!$C:$H,4,FALSE),0)</f>
        <v>portion cost</v>
      </c>
      <c r="E663" s="60">
        <f>IF(C663&gt;0,VLOOKUP($C663,'Master Inventory'!$C:$H,5,FALSE),0)</f>
        <v>0</v>
      </c>
      <c r="F663" s="9">
        <f t="shared" si="17"/>
        <v>0</v>
      </c>
      <c r="G663" s="111"/>
      <c r="H663" s="111"/>
      <c r="I663" s="111"/>
    </row>
    <row r="664" spans="1:9">
      <c r="A664" s="112"/>
      <c r="C664" t="s">
        <v>1</v>
      </c>
      <c r="D664" s="12" t="str">
        <f>IF(C664&gt;0,VLOOKUP($C664,'Master Inventory'!$C:$H,4,FALSE),0)</f>
        <v>portion cost</v>
      </c>
      <c r="E664" s="60">
        <f>IF(C664&gt;0,VLOOKUP($C664,'Master Inventory'!$C:$H,5,FALSE),0)</f>
        <v>0</v>
      </c>
      <c r="F664" s="9">
        <f t="shared" si="17"/>
        <v>0</v>
      </c>
      <c r="G664" s="111"/>
      <c r="H664" s="111"/>
      <c r="I664" s="111"/>
    </row>
    <row r="665" spans="1:9">
      <c r="A665" s="112"/>
      <c r="C665" t="s">
        <v>1</v>
      </c>
      <c r="D665" s="12" t="str">
        <f>IF(C665&gt;0,VLOOKUP($C665,'Master Inventory'!$C:$H,4,FALSE),0)</f>
        <v>portion cost</v>
      </c>
      <c r="E665" s="60">
        <f>IF(C665&gt;0,VLOOKUP($C665,'Master Inventory'!$C:$H,5,FALSE),0)</f>
        <v>0</v>
      </c>
      <c r="F665" s="9">
        <f t="shared" si="17"/>
        <v>0</v>
      </c>
      <c r="G665" s="111"/>
      <c r="H665" s="111"/>
      <c r="I665" s="111"/>
    </row>
    <row r="666" spans="1:9">
      <c r="A666" s="112"/>
      <c r="C666" t="s">
        <v>1</v>
      </c>
      <c r="D666" s="12" t="str">
        <f>IF(C666&gt;0,VLOOKUP($C666,'Master Inventory'!$C:$H,4,FALSE),0)</f>
        <v>portion cost</v>
      </c>
      <c r="E666" s="60">
        <f>IF(C666&gt;0,VLOOKUP($C666,'Master Inventory'!$C:$H,5,FALSE),0)</f>
        <v>0</v>
      </c>
      <c r="F666" s="9">
        <f t="shared" si="17"/>
        <v>0</v>
      </c>
      <c r="G666" s="111"/>
      <c r="H666" s="111"/>
      <c r="I666" s="111"/>
    </row>
    <row r="667" spans="1:9">
      <c r="A667" s="112"/>
      <c r="C667" t="s">
        <v>1</v>
      </c>
      <c r="D667" s="12" t="str">
        <f>IF(C667&gt;0,VLOOKUP($C667,'Master Inventory'!$C:$H,4,FALSE),0)</f>
        <v>portion cost</v>
      </c>
      <c r="E667" s="60">
        <f>IF(C667&gt;0,VLOOKUP($C667,'Master Inventory'!$C:$H,5,FALSE),0)</f>
        <v>0</v>
      </c>
      <c r="F667" s="9">
        <f t="shared" si="17"/>
        <v>0</v>
      </c>
      <c r="G667" s="111"/>
      <c r="H667" s="111"/>
      <c r="I667" s="111"/>
    </row>
    <row r="668" spans="1:9">
      <c r="A668" s="112"/>
      <c r="C668" t="s">
        <v>1</v>
      </c>
      <c r="D668" s="12" t="str">
        <f>IF(C668&gt;0,VLOOKUP($C668,'Master Inventory'!$C:$H,4,FALSE),0)</f>
        <v>portion cost</v>
      </c>
      <c r="E668" s="60">
        <f>IF(C668&gt;0,VLOOKUP($C668,'Master Inventory'!$C:$H,5,FALSE),0)</f>
        <v>0</v>
      </c>
      <c r="F668" s="9">
        <f t="shared" si="17"/>
        <v>0</v>
      </c>
      <c r="G668" s="111"/>
      <c r="H668" s="111"/>
      <c r="I668" s="111"/>
    </row>
    <row r="669" spans="1:9">
      <c r="A669" s="112"/>
      <c r="C669" t="s">
        <v>1</v>
      </c>
      <c r="D669" s="12" t="str">
        <f>IF(C669&gt;0,VLOOKUP($C669,'Master Inventory'!$C:$H,4,FALSE),0)</f>
        <v>portion cost</v>
      </c>
      <c r="E669" s="60">
        <f>IF(C669&gt;0,VLOOKUP($C669,'Master Inventory'!$C:$H,5,FALSE),0)</f>
        <v>0</v>
      </c>
      <c r="F669" s="9">
        <f t="shared" si="17"/>
        <v>0</v>
      </c>
      <c r="G669" s="111"/>
      <c r="H669" s="111"/>
      <c r="I669" s="111"/>
    </row>
    <row r="670" spans="1:9">
      <c r="A670" s="112"/>
      <c r="C670" t="s">
        <v>1</v>
      </c>
      <c r="D670" s="12" t="str">
        <f>IF(C670&gt;0,VLOOKUP($C670,'Master Inventory'!$C:$H,4,FALSE),0)</f>
        <v>portion cost</v>
      </c>
      <c r="E670" s="60">
        <f>IF(C670&gt;0,VLOOKUP($C670,'Master Inventory'!$C:$H,5,FALSE),0)</f>
        <v>0</v>
      </c>
      <c r="F670" s="9">
        <f t="shared" si="17"/>
        <v>0</v>
      </c>
      <c r="G670" s="111"/>
      <c r="H670" s="111"/>
      <c r="I670" s="111"/>
    </row>
    <row r="671" spans="1:9">
      <c r="A671" s="112"/>
      <c r="C671" t="s">
        <v>1</v>
      </c>
      <c r="D671" s="12" t="str">
        <f>IF(C671&gt;0,VLOOKUP($C671,'Master Inventory'!$C:$H,4,FALSE),0)</f>
        <v>portion cost</v>
      </c>
      <c r="E671" s="60">
        <f>IF(C671&gt;0,VLOOKUP($C671,'Master Inventory'!$C:$H,5,FALSE),0)</f>
        <v>0</v>
      </c>
      <c r="F671" s="9">
        <f t="shared" si="17"/>
        <v>0</v>
      </c>
      <c r="G671" s="111"/>
      <c r="H671" s="111"/>
      <c r="I671" s="111"/>
    </row>
    <row r="672" spans="1:9">
      <c r="A672" s="112"/>
      <c r="C672" t="s">
        <v>1</v>
      </c>
      <c r="D672" s="12" t="str">
        <f>IF(C672&gt;0,VLOOKUP($C672,'Master Inventory'!$C:$H,4,FALSE),0)</f>
        <v>portion cost</v>
      </c>
      <c r="E672" s="60">
        <f>IF(C672&gt;0,VLOOKUP($C672,'Master Inventory'!$C:$H,5,FALSE),0)</f>
        <v>0</v>
      </c>
      <c r="F672" s="9">
        <f t="shared" si="17"/>
        <v>0</v>
      </c>
      <c r="G672" s="111"/>
      <c r="H672" s="111"/>
      <c r="I672" s="111"/>
    </row>
    <row r="673" spans="1:9">
      <c r="A673" s="112"/>
      <c r="C673" t="s">
        <v>1</v>
      </c>
      <c r="D673" s="12" t="str">
        <f>IF(C673&gt;0,VLOOKUP($C673,'Master Inventory'!$C:$H,4,FALSE),0)</f>
        <v>portion cost</v>
      </c>
      <c r="E673" s="60">
        <f>IF(C673&gt;0,VLOOKUP($C673,'Master Inventory'!$C:$H,5,FALSE),0)</f>
        <v>0</v>
      </c>
      <c r="F673" s="9">
        <f t="shared" si="17"/>
        <v>0</v>
      </c>
      <c r="G673" s="111"/>
      <c r="H673" s="111"/>
      <c r="I673" s="111"/>
    </row>
    <row r="674" spans="1:9">
      <c r="A674" s="112"/>
      <c r="C674" t="s">
        <v>1</v>
      </c>
      <c r="D674" s="12" t="str">
        <f>IF(C674&gt;0,VLOOKUP($C674,'Master Inventory'!$C:$H,4,FALSE),0)</f>
        <v>portion cost</v>
      </c>
      <c r="E674" s="60">
        <f>IF(C674&gt;0,VLOOKUP($C674,'Master Inventory'!$C:$H,5,FALSE),0)</f>
        <v>0</v>
      </c>
      <c r="F674" s="9">
        <f t="shared" si="17"/>
        <v>0</v>
      </c>
      <c r="G674" s="111"/>
      <c r="H674" s="111"/>
      <c r="I674" s="111"/>
    </row>
    <row r="675" spans="1:9">
      <c r="A675" s="112"/>
      <c r="C675" t="s">
        <v>1</v>
      </c>
      <c r="D675" s="12" t="str">
        <f>IF(C675&gt;0,VLOOKUP($C675,'Master Inventory'!$C:$H,4,FALSE),0)</f>
        <v>portion cost</v>
      </c>
      <c r="E675" s="60">
        <f>IF(C675&gt;0,VLOOKUP($C675,'Master Inventory'!$C:$H,5,FALSE),0)</f>
        <v>0</v>
      </c>
      <c r="F675" s="9">
        <f t="shared" si="17"/>
        <v>0</v>
      </c>
      <c r="G675" s="111"/>
      <c r="H675" s="111"/>
      <c r="I675" s="111"/>
    </row>
    <row r="676" spans="1:9">
      <c r="A676" s="112"/>
      <c r="C676" t="s">
        <v>1</v>
      </c>
      <c r="D676" s="12" t="str">
        <f>IF(C676&gt;0,VLOOKUP($C676,'Master Inventory'!$C:$H,4,FALSE),0)</f>
        <v>portion cost</v>
      </c>
      <c r="E676" s="60">
        <f>IF(C676&gt;0,VLOOKUP($C676,'Master Inventory'!$C:$H,5,FALSE),0)</f>
        <v>0</v>
      </c>
      <c r="F676" s="9">
        <f t="shared" si="17"/>
        <v>0</v>
      </c>
      <c r="G676" s="111"/>
      <c r="H676" s="111"/>
      <c r="I676" s="111"/>
    </row>
    <row r="677" spans="1:9">
      <c r="A677" s="112"/>
      <c r="C677" t="s">
        <v>1</v>
      </c>
      <c r="D677" s="12" t="str">
        <f>IF(C677&gt;0,VLOOKUP($C677,'Master Inventory'!$C:$H,4,FALSE),0)</f>
        <v>portion cost</v>
      </c>
      <c r="E677" s="60">
        <f>IF(C677&gt;0,VLOOKUP($C677,'Master Inventory'!$C:$H,5,FALSE),0)</f>
        <v>0</v>
      </c>
      <c r="F677" s="9">
        <f t="shared" si="17"/>
        <v>0</v>
      </c>
      <c r="G677" s="111"/>
      <c r="H677" s="111"/>
      <c r="I677" s="111"/>
    </row>
    <row r="678" spans="1:9">
      <c r="A678" s="112"/>
      <c r="C678" t="s">
        <v>1</v>
      </c>
      <c r="D678" s="12" t="str">
        <f>IF(C678&gt;0,VLOOKUP($C678,'Master Inventory'!$C:$H,4,FALSE),0)</f>
        <v>portion cost</v>
      </c>
      <c r="E678" s="60">
        <f>IF(C678&gt;0,VLOOKUP($C678,'Master Inventory'!$C:$H,5,FALSE),0)</f>
        <v>0</v>
      </c>
      <c r="F678" s="9">
        <f t="shared" si="17"/>
        <v>0</v>
      </c>
      <c r="G678" s="111"/>
      <c r="H678" s="111"/>
      <c r="I678" s="111"/>
    </row>
    <row r="679" spans="1:9">
      <c r="A679" s="112"/>
      <c r="C679" t="s">
        <v>1</v>
      </c>
      <c r="D679" s="12" t="str">
        <f>IF(C679&gt;0,VLOOKUP($C679,'Master Inventory'!$C:$H,4,FALSE),0)</f>
        <v>portion cost</v>
      </c>
      <c r="E679" s="60">
        <f>IF(C679&gt;0,VLOOKUP($C679,'Master Inventory'!$C:$H,5,FALSE),0)</f>
        <v>0</v>
      </c>
      <c r="F679" s="9">
        <f t="shared" si="17"/>
        <v>0</v>
      </c>
      <c r="G679" s="111"/>
      <c r="H679" s="111"/>
      <c r="I679" s="111"/>
    </row>
    <row r="680" spans="1:9">
      <c r="A680" s="112"/>
      <c r="C680" t="s">
        <v>1</v>
      </c>
      <c r="D680" s="12" t="str">
        <f>IF(C680&gt;0,VLOOKUP($C680,'Master Inventory'!$C:$H,4,FALSE),0)</f>
        <v>portion cost</v>
      </c>
      <c r="E680" s="60">
        <f>IF(C680&gt;0,VLOOKUP($C680,'Master Inventory'!$C:$H,5,FALSE),0)</f>
        <v>0</v>
      </c>
      <c r="F680" s="9">
        <f t="shared" si="17"/>
        <v>0</v>
      </c>
      <c r="G680" s="111"/>
      <c r="H680" s="111"/>
      <c r="I680" s="111"/>
    </row>
    <row r="681" spans="1:9">
      <c r="A681" s="112"/>
      <c r="C681" t="s">
        <v>1</v>
      </c>
      <c r="D681" s="12" t="str">
        <f>IF(C681&gt;0,VLOOKUP($C681,'Master Inventory'!$C:$H,4,FALSE),0)</f>
        <v>portion cost</v>
      </c>
      <c r="E681" s="60">
        <f>IF(C681&gt;0,VLOOKUP($C681,'Master Inventory'!$C:$H,5,FALSE),0)</f>
        <v>0</v>
      </c>
      <c r="F681" s="9">
        <f t="shared" si="17"/>
        <v>0</v>
      </c>
      <c r="G681" s="111"/>
      <c r="H681" s="111"/>
      <c r="I681" s="111"/>
    </row>
    <row r="682" spans="1:9">
      <c r="A682" s="112"/>
      <c r="C682" t="s">
        <v>1</v>
      </c>
      <c r="D682" s="12" t="str">
        <f>IF(C682&gt;0,VLOOKUP($C682,'Master Inventory'!$C:$H,4,FALSE),0)</f>
        <v>portion cost</v>
      </c>
      <c r="E682" s="60">
        <f>IF(C682&gt;0,VLOOKUP($C682,'Master Inventory'!$C:$H,5,FALSE),0)</f>
        <v>0</v>
      </c>
      <c r="F682" s="9">
        <f t="shared" si="17"/>
        <v>0</v>
      </c>
      <c r="G682" s="111"/>
      <c r="H682" s="111"/>
      <c r="I682" s="111"/>
    </row>
    <row r="683" spans="1:9">
      <c r="A683" s="112"/>
      <c r="C683" t="s">
        <v>1</v>
      </c>
      <c r="D683" s="12" t="str">
        <f>IF(C683&gt;0,VLOOKUP($C683,'Master Inventory'!$C:$H,4,FALSE),0)</f>
        <v>portion cost</v>
      </c>
      <c r="E683" s="60">
        <f>IF(C683&gt;0,VLOOKUP($C683,'Master Inventory'!$C:$H,5,FALSE),0)</f>
        <v>0</v>
      </c>
      <c r="F683" s="9">
        <f t="shared" si="17"/>
        <v>0</v>
      </c>
      <c r="G683" s="111"/>
      <c r="H683" s="111"/>
      <c r="I683" s="111"/>
    </row>
    <row r="684" spans="1:9">
      <c r="A684" s="112"/>
      <c r="B684" s="14"/>
      <c r="C684" s="14"/>
      <c r="D684" s="14"/>
      <c r="E684" s="14"/>
      <c r="F684" s="14"/>
      <c r="G684" s="14"/>
      <c r="H684" s="14"/>
      <c r="I684" s="14"/>
    </row>
    <row r="685" spans="1:9" ht="30">
      <c r="A685" s="112">
        <v>19</v>
      </c>
      <c r="B685" s="18" t="s">
        <v>8</v>
      </c>
      <c r="C685" s="18" t="s">
        <v>9</v>
      </c>
      <c r="D685" s="19" t="s">
        <v>4</v>
      </c>
      <c r="E685" s="1" t="s">
        <v>5</v>
      </c>
      <c r="F685" s="19" t="s">
        <v>10</v>
      </c>
      <c r="G685" s="19" t="s">
        <v>11</v>
      </c>
      <c r="H685" s="19" t="s">
        <v>12</v>
      </c>
      <c r="I685" s="19" t="s">
        <v>13</v>
      </c>
    </row>
    <row r="686" spans="1:9">
      <c r="A686" s="112"/>
      <c r="B686" s="60"/>
      <c r="C686" t="s">
        <v>1</v>
      </c>
      <c r="D686" s="12" t="str">
        <f>IF(C686&gt;0,VLOOKUP($C686,'Master Inventory'!$C:$H,4,FALSE),0)</f>
        <v>portion cost</v>
      </c>
      <c r="E686" s="60">
        <v>0</v>
      </c>
      <c r="F686" s="9">
        <f>IF(D686="portion cost",0,D686*E686)</f>
        <v>0</v>
      </c>
      <c r="G686" s="9">
        <f>SUM(F686:F721)</f>
        <v>0</v>
      </c>
      <c r="H686" s="60">
        <v>0</v>
      </c>
      <c r="I686" s="9" t="e">
        <f>G686/H686</f>
        <v>#DIV/0!</v>
      </c>
    </row>
    <row r="687" spans="1:9">
      <c r="A687" s="112"/>
      <c r="C687" t="s">
        <v>1</v>
      </c>
      <c r="D687" s="12" t="str">
        <f>IF(C687&gt;0,VLOOKUP($C687,'Master Inventory'!$C:$H,4,FALSE),0)</f>
        <v>portion cost</v>
      </c>
      <c r="E687" s="60">
        <v>0</v>
      </c>
      <c r="F687" s="9">
        <f t="shared" ref="F687:F721" si="18">IF(D687="portion cost",0,D687*E687)</f>
        <v>0</v>
      </c>
      <c r="G687" s="110" t="s">
        <v>41</v>
      </c>
      <c r="H687" s="110"/>
      <c r="I687" s="110"/>
    </row>
    <row r="688" spans="1:9">
      <c r="A688" s="112"/>
      <c r="C688" t="s">
        <v>1</v>
      </c>
      <c r="D688" s="12" t="str">
        <f>IF(C688&gt;0,VLOOKUP($C688,'Master Inventory'!$C:$H,4,FALSE),0)</f>
        <v>portion cost</v>
      </c>
      <c r="E688" s="60">
        <v>0</v>
      </c>
      <c r="F688" s="9">
        <f t="shared" si="18"/>
        <v>0</v>
      </c>
      <c r="G688" s="111"/>
      <c r="H688" s="111"/>
      <c r="I688" s="111"/>
    </row>
    <row r="689" spans="1:9">
      <c r="A689" s="112"/>
      <c r="C689" t="s">
        <v>1</v>
      </c>
      <c r="D689" s="12" t="str">
        <f>IF(C689&gt;0,VLOOKUP($C689,'Master Inventory'!$C:$H,4,FALSE),0)</f>
        <v>portion cost</v>
      </c>
      <c r="E689" s="60">
        <f>IF(C689&gt;0,VLOOKUP($C689,'Master Inventory'!$C:$H,5,FALSE),0)</f>
        <v>0</v>
      </c>
      <c r="F689" s="9">
        <f t="shared" si="18"/>
        <v>0</v>
      </c>
      <c r="G689" s="111"/>
      <c r="H689" s="111"/>
      <c r="I689" s="111"/>
    </row>
    <row r="690" spans="1:9">
      <c r="A690" s="112"/>
      <c r="C690" t="s">
        <v>1</v>
      </c>
      <c r="D690" s="12" t="str">
        <f>IF(C690&gt;0,VLOOKUP($C690,'Master Inventory'!$C:$H,4,FALSE),0)</f>
        <v>portion cost</v>
      </c>
      <c r="E690" s="60">
        <f>IF(C690&gt;0,VLOOKUP($C690,'Master Inventory'!$C:$H,5,FALSE),0)</f>
        <v>0</v>
      </c>
      <c r="F690" s="9">
        <f t="shared" si="18"/>
        <v>0</v>
      </c>
      <c r="G690" s="111"/>
      <c r="H690" s="111"/>
      <c r="I690" s="111"/>
    </row>
    <row r="691" spans="1:9">
      <c r="A691" s="112"/>
      <c r="C691" t="s">
        <v>1</v>
      </c>
      <c r="D691" s="12" t="str">
        <f>IF(C691&gt;0,VLOOKUP($C691,'Master Inventory'!$C:$H,4,FALSE),0)</f>
        <v>portion cost</v>
      </c>
      <c r="E691" s="60">
        <f>IF(C691&gt;0,VLOOKUP($C691,'Master Inventory'!$C:$H,5,FALSE),0)</f>
        <v>0</v>
      </c>
      <c r="F691" s="9">
        <f t="shared" si="18"/>
        <v>0</v>
      </c>
      <c r="G691" s="111"/>
      <c r="H691" s="111"/>
      <c r="I691" s="111"/>
    </row>
    <row r="692" spans="1:9">
      <c r="A692" s="112"/>
      <c r="C692" t="s">
        <v>1</v>
      </c>
      <c r="D692" s="12" t="str">
        <f>IF(C692&gt;0,VLOOKUP($C692,'Master Inventory'!$C:$H,4,FALSE),0)</f>
        <v>portion cost</v>
      </c>
      <c r="E692" s="60">
        <f>IF(C692&gt;0,VLOOKUP($C692,'Master Inventory'!$C:$H,5,FALSE),0)</f>
        <v>0</v>
      </c>
      <c r="F692" s="9">
        <f t="shared" si="18"/>
        <v>0</v>
      </c>
      <c r="G692" s="111"/>
      <c r="H692" s="111"/>
      <c r="I692" s="111"/>
    </row>
    <row r="693" spans="1:9">
      <c r="A693" s="112"/>
      <c r="C693" t="s">
        <v>1</v>
      </c>
      <c r="D693" s="12" t="str">
        <f>IF(C693&gt;0,VLOOKUP($C693,'Master Inventory'!$C:$H,4,FALSE),0)</f>
        <v>portion cost</v>
      </c>
      <c r="E693" s="60">
        <f>IF(C693&gt;0,VLOOKUP($C693,'Master Inventory'!$C:$H,5,FALSE),0)</f>
        <v>0</v>
      </c>
      <c r="F693" s="9">
        <f t="shared" si="18"/>
        <v>0</v>
      </c>
      <c r="G693" s="111"/>
      <c r="H693" s="111"/>
      <c r="I693" s="111"/>
    </row>
    <row r="694" spans="1:9">
      <c r="A694" s="112"/>
      <c r="C694" t="s">
        <v>1</v>
      </c>
      <c r="D694" s="12" t="str">
        <f>IF(C694&gt;0,VLOOKUP($C694,'Master Inventory'!$C:$H,4,FALSE),0)</f>
        <v>portion cost</v>
      </c>
      <c r="E694" s="60">
        <f>IF(C694&gt;0,VLOOKUP($C694,'Master Inventory'!$C:$H,5,FALSE),0)</f>
        <v>0</v>
      </c>
      <c r="F694" s="9">
        <f t="shared" si="18"/>
        <v>0</v>
      </c>
      <c r="G694" s="111"/>
      <c r="H694" s="111"/>
      <c r="I694" s="111"/>
    </row>
    <row r="695" spans="1:9">
      <c r="A695" s="112"/>
      <c r="C695" t="s">
        <v>1</v>
      </c>
      <c r="D695" s="12" t="str">
        <f>IF(C695&gt;0,VLOOKUP($C695,'Master Inventory'!$C:$H,4,FALSE),0)</f>
        <v>portion cost</v>
      </c>
      <c r="E695" s="60">
        <f>IF(C695&gt;0,VLOOKUP($C695,'Master Inventory'!$C:$H,5,FALSE),0)</f>
        <v>0</v>
      </c>
      <c r="F695" s="9">
        <f t="shared" si="18"/>
        <v>0</v>
      </c>
      <c r="G695" s="111"/>
      <c r="H695" s="111"/>
      <c r="I695" s="111"/>
    </row>
    <row r="696" spans="1:9">
      <c r="A696" s="112"/>
      <c r="C696" t="s">
        <v>1</v>
      </c>
      <c r="D696" s="12" t="str">
        <f>IF(C696&gt;0,VLOOKUP($C696,'Master Inventory'!$C:$H,4,FALSE),0)</f>
        <v>portion cost</v>
      </c>
      <c r="E696" s="60">
        <f>IF(C696&gt;0,VLOOKUP($C696,'Master Inventory'!$C:$H,5,FALSE),0)</f>
        <v>0</v>
      </c>
      <c r="F696" s="9">
        <f t="shared" si="18"/>
        <v>0</v>
      </c>
      <c r="G696" s="111"/>
      <c r="H696" s="111"/>
      <c r="I696" s="111"/>
    </row>
    <row r="697" spans="1:9">
      <c r="A697" s="112"/>
      <c r="C697" t="s">
        <v>1</v>
      </c>
      <c r="D697" s="12" t="str">
        <f>IF(C697&gt;0,VLOOKUP($C697,'Master Inventory'!$C:$H,4,FALSE),0)</f>
        <v>portion cost</v>
      </c>
      <c r="E697" s="60">
        <f>IF(C697&gt;0,VLOOKUP($C697,'Master Inventory'!$C:$H,5,FALSE),0)</f>
        <v>0</v>
      </c>
      <c r="F697" s="9">
        <f t="shared" si="18"/>
        <v>0</v>
      </c>
      <c r="G697" s="111"/>
      <c r="H697" s="111"/>
      <c r="I697" s="111"/>
    </row>
    <row r="698" spans="1:9">
      <c r="A698" s="112"/>
      <c r="C698" t="s">
        <v>1</v>
      </c>
      <c r="D698" s="12" t="str">
        <f>IF(C698&gt;0,VLOOKUP($C698,'Master Inventory'!$C:$H,4,FALSE),0)</f>
        <v>portion cost</v>
      </c>
      <c r="E698" s="60">
        <f>IF(C698&gt;0,VLOOKUP($C698,'Master Inventory'!$C:$H,5,FALSE),0)</f>
        <v>0</v>
      </c>
      <c r="F698" s="9">
        <f t="shared" si="18"/>
        <v>0</v>
      </c>
      <c r="G698" s="111"/>
      <c r="H698" s="111"/>
      <c r="I698" s="111"/>
    </row>
    <row r="699" spans="1:9">
      <c r="A699" s="112"/>
      <c r="C699" t="s">
        <v>1</v>
      </c>
      <c r="D699" s="12" t="str">
        <f>IF(C699&gt;0,VLOOKUP($C699,'Master Inventory'!$C:$H,4,FALSE),0)</f>
        <v>portion cost</v>
      </c>
      <c r="E699" s="60">
        <f>IF(C699&gt;0,VLOOKUP($C699,'Master Inventory'!$C:$H,5,FALSE),0)</f>
        <v>0</v>
      </c>
      <c r="F699" s="9">
        <f t="shared" si="18"/>
        <v>0</v>
      </c>
      <c r="G699" s="111"/>
      <c r="H699" s="111"/>
      <c r="I699" s="111"/>
    </row>
    <row r="700" spans="1:9">
      <c r="A700" s="112"/>
      <c r="C700" t="s">
        <v>1</v>
      </c>
      <c r="D700" s="12" t="str">
        <f>IF(C700&gt;0,VLOOKUP($C700,'Master Inventory'!$C:$H,4,FALSE),0)</f>
        <v>portion cost</v>
      </c>
      <c r="E700" s="60">
        <f>IF(C700&gt;0,VLOOKUP($C700,'Master Inventory'!$C:$H,5,FALSE),0)</f>
        <v>0</v>
      </c>
      <c r="F700" s="9">
        <f t="shared" si="18"/>
        <v>0</v>
      </c>
      <c r="G700" s="111"/>
      <c r="H700" s="111"/>
      <c r="I700" s="111"/>
    </row>
    <row r="701" spans="1:9">
      <c r="A701" s="112"/>
      <c r="C701" t="s">
        <v>1</v>
      </c>
      <c r="D701" s="12" t="str">
        <f>IF(C701&gt;0,VLOOKUP($C701,'Master Inventory'!$C:$H,4,FALSE),0)</f>
        <v>portion cost</v>
      </c>
      <c r="E701" s="60">
        <f>IF(C701&gt;0,VLOOKUP($C701,'Master Inventory'!$C:$H,5,FALSE),0)</f>
        <v>0</v>
      </c>
      <c r="F701" s="9">
        <f t="shared" si="18"/>
        <v>0</v>
      </c>
      <c r="G701" s="111"/>
      <c r="H701" s="111"/>
      <c r="I701" s="111"/>
    </row>
    <row r="702" spans="1:9">
      <c r="A702" s="112"/>
      <c r="C702" t="s">
        <v>1</v>
      </c>
      <c r="D702" s="12" t="str">
        <f>IF(C702&gt;0,VLOOKUP($C702,'Master Inventory'!$C:$H,4,FALSE),0)</f>
        <v>portion cost</v>
      </c>
      <c r="E702" s="60">
        <f>IF(C702&gt;0,VLOOKUP($C702,'Master Inventory'!$C:$H,5,FALSE),0)</f>
        <v>0</v>
      </c>
      <c r="F702" s="9">
        <f t="shared" si="18"/>
        <v>0</v>
      </c>
      <c r="G702" s="111"/>
      <c r="H702" s="111"/>
      <c r="I702" s="111"/>
    </row>
    <row r="703" spans="1:9">
      <c r="A703" s="112"/>
      <c r="C703" t="s">
        <v>1</v>
      </c>
      <c r="D703" s="12" t="str">
        <f>IF(C703&gt;0,VLOOKUP($C703,'Master Inventory'!$C:$H,4,FALSE),0)</f>
        <v>portion cost</v>
      </c>
      <c r="E703" s="60">
        <f>IF(C703&gt;0,VLOOKUP($C703,'Master Inventory'!$C:$H,5,FALSE),0)</f>
        <v>0</v>
      </c>
      <c r="F703" s="9">
        <f t="shared" si="18"/>
        <v>0</v>
      </c>
      <c r="G703" s="111"/>
      <c r="H703" s="111"/>
      <c r="I703" s="111"/>
    </row>
    <row r="704" spans="1:9">
      <c r="A704" s="112"/>
      <c r="C704" t="s">
        <v>1</v>
      </c>
      <c r="D704" s="12" t="str">
        <f>IF(C704&gt;0,VLOOKUP($C704,'Master Inventory'!$C:$H,4,FALSE),0)</f>
        <v>portion cost</v>
      </c>
      <c r="E704" s="60">
        <f>IF(C704&gt;0,VLOOKUP($C704,'Master Inventory'!$C:$H,5,FALSE),0)</f>
        <v>0</v>
      </c>
      <c r="F704" s="9">
        <f t="shared" si="18"/>
        <v>0</v>
      </c>
      <c r="G704" s="111"/>
      <c r="H704" s="111"/>
      <c r="I704" s="111"/>
    </row>
    <row r="705" spans="1:9">
      <c r="A705" s="112"/>
      <c r="C705" t="s">
        <v>1</v>
      </c>
      <c r="D705" s="12" t="str">
        <f>IF(C705&gt;0,VLOOKUP($C705,'Master Inventory'!$C:$H,4,FALSE),0)</f>
        <v>portion cost</v>
      </c>
      <c r="E705" s="60">
        <f>IF(C705&gt;0,VLOOKUP($C705,'Master Inventory'!$C:$H,5,FALSE),0)</f>
        <v>0</v>
      </c>
      <c r="F705" s="9">
        <f t="shared" si="18"/>
        <v>0</v>
      </c>
      <c r="G705" s="111"/>
      <c r="H705" s="111"/>
      <c r="I705" s="111"/>
    </row>
    <row r="706" spans="1:9">
      <c r="A706" s="112"/>
      <c r="C706" t="s">
        <v>1</v>
      </c>
      <c r="D706" s="12" t="str">
        <f>IF(C706&gt;0,VLOOKUP($C706,'Master Inventory'!$C:$H,4,FALSE),0)</f>
        <v>portion cost</v>
      </c>
      <c r="E706" s="60">
        <f>IF(C706&gt;0,VLOOKUP($C706,'Master Inventory'!$C:$H,5,FALSE),0)</f>
        <v>0</v>
      </c>
      <c r="F706" s="9">
        <f t="shared" si="18"/>
        <v>0</v>
      </c>
      <c r="G706" s="111"/>
      <c r="H706" s="111"/>
      <c r="I706" s="111"/>
    </row>
    <row r="707" spans="1:9">
      <c r="A707" s="112"/>
      <c r="C707" t="s">
        <v>1</v>
      </c>
      <c r="D707" s="12" t="str">
        <f>IF(C707&gt;0,VLOOKUP($C707,'Master Inventory'!$C:$H,4,FALSE),0)</f>
        <v>portion cost</v>
      </c>
      <c r="E707" s="60">
        <f>IF(C707&gt;0,VLOOKUP($C707,'Master Inventory'!$C:$H,5,FALSE),0)</f>
        <v>0</v>
      </c>
      <c r="F707" s="9">
        <f t="shared" si="18"/>
        <v>0</v>
      </c>
      <c r="G707" s="111"/>
      <c r="H707" s="111"/>
      <c r="I707" s="111"/>
    </row>
    <row r="708" spans="1:9">
      <c r="A708" s="112"/>
      <c r="C708" t="s">
        <v>1</v>
      </c>
      <c r="D708" s="12" t="str">
        <f>IF(C708&gt;0,VLOOKUP($C708,'Master Inventory'!$C:$H,4,FALSE),0)</f>
        <v>portion cost</v>
      </c>
      <c r="E708" s="60">
        <f>IF(C708&gt;0,VLOOKUP($C708,'Master Inventory'!$C:$H,5,FALSE),0)</f>
        <v>0</v>
      </c>
      <c r="F708" s="9">
        <f t="shared" si="18"/>
        <v>0</v>
      </c>
      <c r="G708" s="111"/>
      <c r="H708" s="111"/>
      <c r="I708" s="111"/>
    </row>
    <row r="709" spans="1:9">
      <c r="A709" s="112"/>
      <c r="C709" t="s">
        <v>1</v>
      </c>
      <c r="D709" s="12" t="str">
        <f>IF(C709&gt;0,VLOOKUP($C709,'Master Inventory'!$C:$H,4,FALSE),0)</f>
        <v>portion cost</v>
      </c>
      <c r="E709" s="60">
        <f>IF(C709&gt;0,VLOOKUP($C709,'Master Inventory'!$C:$H,5,FALSE),0)</f>
        <v>0</v>
      </c>
      <c r="F709" s="9">
        <f t="shared" si="18"/>
        <v>0</v>
      </c>
      <c r="G709" s="111"/>
      <c r="H709" s="111"/>
      <c r="I709" s="111"/>
    </row>
    <row r="710" spans="1:9">
      <c r="A710" s="112"/>
      <c r="C710" t="s">
        <v>1</v>
      </c>
      <c r="D710" s="12" t="str">
        <f>IF(C710&gt;0,VLOOKUP($C710,'Master Inventory'!$C:$H,4,FALSE),0)</f>
        <v>portion cost</v>
      </c>
      <c r="E710" s="60">
        <f>IF(C710&gt;0,VLOOKUP($C710,'Master Inventory'!$C:$H,5,FALSE),0)</f>
        <v>0</v>
      </c>
      <c r="F710" s="9">
        <f t="shared" si="18"/>
        <v>0</v>
      </c>
      <c r="G710" s="111"/>
      <c r="H710" s="111"/>
      <c r="I710" s="111"/>
    </row>
    <row r="711" spans="1:9">
      <c r="A711" s="112"/>
      <c r="C711" t="s">
        <v>1</v>
      </c>
      <c r="D711" s="12" t="str">
        <f>IF(C711&gt;0,VLOOKUP($C711,'Master Inventory'!$C:$H,4,FALSE),0)</f>
        <v>portion cost</v>
      </c>
      <c r="E711" s="60">
        <f>IF(C711&gt;0,VLOOKUP($C711,'Master Inventory'!$C:$H,5,FALSE),0)</f>
        <v>0</v>
      </c>
      <c r="F711" s="9">
        <f t="shared" si="18"/>
        <v>0</v>
      </c>
      <c r="G711" s="111"/>
      <c r="H711" s="111"/>
      <c r="I711" s="111"/>
    </row>
    <row r="712" spans="1:9">
      <c r="A712" s="112"/>
      <c r="C712" t="s">
        <v>1</v>
      </c>
      <c r="D712" s="12" t="str">
        <f>IF(C712&gt;0,VLOOKUP($C712,'Master Inventory'!$C:$H,4,FALSE),0)</f>
        <v>portion cost</v>
      </c>
      <c r="E712" s="60">
        <f>IF(C712&gt;0,VLOOKUP($C712,'Master Inventory'!$C:$H,5,FALSE),0)</f>
        <v>0</v>
      </c>
      <c r="F712" s="9">
        <f t="shared" si="18"/>
        <v>0</v>
      </c>
      <c r="G712" s="111"/>
      <c r="H712" s="111"/>
      <c r="I712" s="111"/>
    </row>
    <row r="713" spans="1:9">
      <c r="A713" s="112"/>
      <c r="C713" t="s">
        <v>1</v>
      </c>
      <c r="D713" s="12" t="str">
        <f>IF(C713&gt;0,VLOOKUP($C713,'Master Inventory'!$C:$H,4,FALSE),0)</f>
        <v>portion cost</v>
      </c>
      <c r="E713" s="60">
        <f>IF(C713&gt;0,VLOOKUP($C713,'Master Inventory'!$C:$H,5,FALSE),0)</f>
        <v>0</v>
      </c>
      <c r="F713" s="9">
        <f t="shared" si="18"/>
        <v>0</v>
      </c>
      <c r="G713" s="111"/>
      <c r="H713" s="111"/>
      <c r="I713" s="111"/>
    </row>
    <row r="714" spans="1:9">
      <c r="A714" s="112"/>
      <c r="C714" t="s">
        <v>1</v>
      </c>
      <c r="D714" s="12" t="str">
        <f>IF(C714&gt;0,VLOOKUP($C714,'Master Inventory'!$C:$H,4,FALSE),0)</f>
        <v>portion cost</v>
      </c>
      <c r="E714" s="60">
        <f>IF(C714&gt;0,VLOOKUP($C714,'Master Inventory'!$C:$H,5,FALSE),0)</f>
        <v>0</v>
      </c>
      <c r="F714" s="9">
        <f t="shared" si="18"/>
        <v>0</v>
      </c>
      <c r="G714" s="111"/>
      <c r="H714" s="111"/>
      <c r="I714" s="111"/>
    </row>
    <row r="715" spans="1:9">
      <c r="A715" s="112"/>
      <c r="C715" t="s">
        <v>1</v>
      </c>
      <c r="D715" s="12" t="str">
        <f>IF(C715&gt;0,VLOOKUP($C715,'Master Inventory'!$C:$H,4,FALSE),0)</f>
        <v>portion cost</v>
      </c>
      <c r="E715" s="60">
        <f>IF(C715&gt;0,VLOOKUP($C715,'Master Inventory'!$C:$H,5,FALSE),0)</f>
        <v>0</v>
      </c>
      <c r="F715" s="9">
        <f t="shared" si="18"/>
        <v>0</v>
      </c>
      <c r="G715" s="111"/>
      <c r="H715" s="111"/>
      <c r="I715" s="111"/>
    </row>
    <row r="716" spans="1:9">
      <c r="A716" s="112"/>
      <c r="C716" t="s">
        <v>1</v>
      </c>
      <c r="D716" s="12" t="str">
        <f>IF(C716&gt;0,VLOOKUP($C716,'Master Inventory'!$C:$H,4,FALSE),0)</f>
        <v>portion cost</v>
      </c>
      <c r="E716" s="60">
        <f>IF(C716&gt;0,VLOOKUP($C716,'Master Inventory'!$C:$H,5,FALSE),0)</f>
        <v>0</v>
      </c>
      <c r="F716" s="9">
        <f t="shared" si="18"/>
        <v>0</v>
      </c>
      <c r="G716" s="111"/>
      <c r="H716" s="111"/>
      <c r="I716" s="111"/>
    </row>
    <row r="717" spans="1:9">
      <c r="A717" s="112"/>
      <c r="C717" t="s">
        <v>1</v>
      </c>
      <c r="D717" s="12" t="str">
        <f>IF(C717&gt;0,VLOOKUP($C717,'Master Inventory'!$C:$H,4,FALSE),0)</f>
        <v>portion cost</v>
      </c>
      <c r="E717" s="60">
        <f>IF(C717&gt;0,VLOOKUP($C717,'Master Inventory'!$C:$H,5,FALSE),0)</f>
        <v>0</v>
      </c>
      <c r="F717" s="9">
        <f t="shared" si="18"/>
        <v>0</v>
      </c>
      <c r="G717" s="111"/>
      <c r="H717" s="111"/>
      <c r="I717" s="111"/>
    </row>
    <row r="718" spans="1:9">
      <c r="A718" s="112"/>
      <c r="C718" t="s">
        <v>1</v>
      </c>
      <c r="D718" s="12" t="str">
        <f>IF(C718&gt;0,VLOOKUP($C718,'Master Inventory'!$C:$H,4,FALSE),0)</f>
        <v>portion cost</v>
      </c>
      <c r="E718" s="60">
        <f>IF(C718&gt;0,VLOOKUP($C718,'Master Inventory'!$C:$H,5,FALSE),0)</f>
        <v>0</v>
      </c>
      <c r="F718" s="9">
        <f t="shared" si="18"/>
        <v>0</v>
      </c>
      <c r="G718" s="111"/>
      <c r="H718" s="111"/>
      <c r="I718" s="111"/>
    </row>
    <row r="719" spans="1:9">
      <c r="A719" s="112"/>
      <c r="C719" t="s">
        <v>1</v>
      </c>
      <c r="D719" s="12" t="str">
        <f>IF(C719&gt;0,VLOOKUP($C719,'Master Inventory'!$C:$H,4,FALSE),0)</f>
        <v>portion cost</v>
      </c>
      <c r="E719" s="60">
        <f>IF(C719&gt;0,VLOOKUP($C719,'Master Inventory'!$C:$H,5,FALSE),0)</f>
        <v>0</v>
      </c>
      <c r="F719" s="9">
        <f t="shared" si="18"/>
        <v>0</v>
      </c>
      <c r="G719" s="111"/>
      <c r="H719" s="111"/>
      <c r="I719" s="111"/>
    </row>
    <row r="720" spans="1:9">
      <c r="A720" s="112"/>
      <c r="C720" t="s">
        <v>1</v>
      </c>
      <c r="D720" s="12" t="str">
        <f>IF(C720&gt;0,VLOOKUP($C720,'Master Inventory'!$C:$H,4,FALSE),0)</f>
        <v>portion cost</v>
      </c>
      <c r="E720" s="60">
        <f>IF(C720&gt;0,VLOOKUP($C720,'Master Inventory'!$C:$H,5,FALSE),0)</f>
        <v>0</v>
      </c>
      <c r="F720" s="9">
        <f t="shared" si="18"/>
        <v>0</v>
      </c>
      <c r="G720" s="111"/>
      <c r="H720" s="111"/>
      <c r="I720" s="111"/>
    </row>
    <row r="721" spans="1:9">
      <c r="A721" s="112"/>
      <c r="C721" t="s">
        <v>1</v>
      </c>
      <c r="D721" s="12" t="str">
        <f>IF(C721&gt;0,VLOOKUP($C721,'Master Inventory'!$C:$H,4,FALSE),0)</f>
        <v>portion cost</v>
      </c>
      <c r="E721" s="60">
        <f>IF(C721&gt;0,VLOOKUP($C721,'Master Inventory'!$C:$H,5,FALSE),0)</f>
        <v>0</v>
      </c>
      <c r="F721" s="9">
        <f t="shared" si="18"/>
        <v>0</v>
      </c>
      <c r="G721" s="111"/>
      <c r="H721" s="111"/>
      <c r="I721" s="111"/>
    </row>
    <row r="722" spans="1:9">
      <c r="A722" s="112"/>
      <c r="B722" s="14"/>
      <c r="C722" s="14"/>
      <c r="D722" s="14"/>
      <c r="E722" s="14"/>
      <c r="F722" s="14"/>
      <c r="G722" s="14"/>
      <c r="H722" s="14"/>
      <c r="I722" s="14"/>
    </row>
    <row r="723" spans="1:9" ht="30">
      <c r="A723" s="112">
        <v>20</v>
      </c>
      <c r="B723" s="18" t="s">
        <v>8</v>
      </c>
      <c r="C723" s="18" t="s">
        <v>9</v>
      </c>
      <c r="D723" s="19" t="s">
        <v>4</v>
      </c>
      <c r="E723" s="1" t="s">
        <v>5</v>
      </c>
      <c r="F723" s="19" t="s">
        <v>10</v>
      </c>
      <c r="G723" s="19" t="s">
        <v>11</v>
      </c>
      <c r="H723" s="19" t="s">
        <v>12</v>
      </c>
      <c r="I723" s="19" t="s">
        <v>13</v>
      </c>
    </row>
    <row r="724" spans="1:9">
      <c r="A724" s="112"/>
      <c r="B724" s="60"/>
      <c r="C724" t="s">
        <v>1</v>
      </c>
      <c r="D724" s="12" t="str">
        <f>IF(C724&gt;0,VLOOKUP($C724,'Master Inventory'!$C:$H,4,FALSE),0)</f>
        <v>portion cost</v>
      </c>
      <c r="E724" s="60">
        <v>0</v>
      </c>
      <c r="F724" s="9">
        <f>IF(D724="portion cost",0,D724*E724)</f>
        <v>0</v>
      </c>
      <c r="G724" s="9">
        <f>SUM(F724:F759)</f>
        <v>0</v>
      </c>
      <c r="H724" s="60">
        <v>0</v>
      </c>
      <c r="I724" s="9" t="e">
        <f>G724/H724</f>
        <v>#DIV/0!</v>
      </c>
    </row>
    <row r="725" spans="1:9">
      <c r="A725" s="112"/>
      <c r="C725" t="s">
        <v>1</v>
      </c>
      <c r="D725" s="12" t="str">
        <f>IF(C725&gt;0,VLOOKUP($C725,'Master Inventory'!$C:$H,4,FALSE),0)</f>
        <v>portion cost</v>
      </c>
      <c r="E725" s="60">
        <v>0</v>
      </c>
      <c r="F725" s="9">
        <f t="shared" ref="F725:F759" si="19">IF(D725="portion cost",0,D725*E725)</f>
        <v>0</v>
      </c>
      <c r="G725" s="110" t="s">
        <v>41</v>
      </c>
      <c r="H725" s="110"/>
      <c r="I725" s="110"/>
    </row>
    <row r="726" spans="1:9">
      <c r="A726" s="112"/>
      <c r="C726" t="s">
        <v>1</v>
      </c>
      <c r="D726" s="12" t="str">
        <f>IF(C726&gt;0,VLOOKUP($C726,'Master Inventory'!$C:$H,4,FALSE),0)</f>
        <v>portion cost</v>
      </c>
      <c r="E726" s="60">
        <v>0</v>
      </c>
      <c r="F726" s="9">
        <f t="shared" si="19"/>
        <v>0</v>
      </c>
      <c r="G726" s="111"/>
      <c r="H726" s="111"/>
      <c r="I726" s="111"/>
    </row>
    <row r="727" spans="1:9">
      <c r="A727" s="112"/>
      <c r="C727" t="s">
        <v>1</v>
      </c>
      <c r="D727" s="12" t="str">
        <f>IF(C727&gt;0,VLOOKUP($C727,'Master Inventory'!$C:$H,4,FALSE),0)</f>
        <v>portion cost</v>
      </c>
      <c r="E727" s="60">
        <f>IF(C727&gt;0,VLOOKUP($C727,'Master Inventory'!$C:$H,5,FALSE),0)</f>
        <v>0</v>
      </c>
      <c r="F727" s="9">
        <f t="shared" si="19"/>
        <v>0</v>
      </c>
      <c r="G727" s="111"/>
      <c r="H727" s="111"/>
      <c r="I727" s="111"/>
    </row>
    <row r="728" spans="1:9">
      <c r="A728" s="112"/>
      <c r="C728" t="s">
        <v>1</v>
      </c>
      <c r="D728" s="12" t="str">
        <f>IF(C728&gt;0,VLOOKUP($C728,'Master Inventory'!$C:$H,4,FALSE),0)</f>
        <v>portion cost</v>
      </c>
      <c r="E728" s="60">
        <f>IF(C728&gt;0,VLOOKUP($C728,'Master Inventory'!$C:$H,5,FALSE),0)</f>
        <v>0</v>
      </c>
      <c r="F728" s="9">
        <f t="shared" si="19"/>
        <v>0</v>
      </c>
      <c r="G728" s="111"/>
      <c r="H728" s="111"/>
      <c r="I728" s="111"/>
    </row>
    <row r="729" spans="1:9">
      <c r="A729" s="112"/>
      <c r="C729" t="s">
        <v>1</v>
      </c>
      <c r="D729" s="12" t="str">
        <f>IF(C729&gt;0,VLOOKUP($C729,'Master Inventory'!$C:$H,4,FALSE),0)</f>
        <v>portion cost</v>
      </c>
      <c r="E729" s="60">
        <f>IF(C729&gt;0,VLOOKUP($C729,'Master Inventory'!$C:$H,5,FALSE),0)</f>
        <v>0</v>
      </c>
      <c r="F729" s="9">
        <f t="shared" si="19"/>
        <v>0</v>
      </c>
      <c r="G729" s="111"/>
      <c r="H729" s="111"/>
      <c r="I729" s="111"/>
    </row>
    <row r="730" spans="1:9">
      <c r="A730" s="112"/>
      <c r="C730" t="s">
        <v>1</v>
      </c>
      <c r="D730" s="12" t="str">
        <f>IF(C730&gt;0,VLOOKUP($C730,'Master Inventory'!$C:$H,4,FALSE),0)</f>
        <v>portion cost</v>
      </c>
      <c r="E730" s="60">
        <f>IF(C730&gt;0,VLOOKUP($C730,'Master Inventory'!$C:$H,5,FALSE),0)</f>
        <v>0</v>
      </c>
      <c r="F730" s="9">
        <f t="shared" si="19"/>
        <v>0</v>
      </c>
      <c r="G730" s="111"/>
      <c r="H730" s="111"/>
      <c r="I730" s="111"/>
    </row>
    <row r="731" spans="1:9">
      <c r="A731" s="112"/>
      <c r="C731" t="s">
        <v>1</v>
      </c>
      <c r="D731" s="12" t="str">
        <f>IF(C731&gt;0,VLOOKUP($C731,'Master Inventory'!$C:$H,4,FALSE),0)</f>
        <v>portion cost</v>
      </c>
      <c r="E731" s="60">
        <f>IF(C731&gt;0,VLOOKUP($C731,'Master Inventory'!$C:$H,5,FALSE),0)</f>
        <v>0</v>
      </c>
      <c r="F731" s="9">
        <f t="shared" si="19"/>
        <v>0</v>
      </c>
      <c r="G731" s="111"/>
      <c r="H731" s="111"/>
      <c r="I731" s="111"/>
    </row>
    <row r="732" spans="1:9">
      <c r="A732" s="112"/>
      <c r="C732" t="s">
        <v>1</v>
      </c>
      <c r="D732" s="12" t="str">
        <f>IF(C732&gt;0,VLOOKUP($C732,'Master Inventory'!$C:$H,4,FALSE),0)</f>
        <v>portion cost</v>
      </c>
      <c r="E732" s="60">
        <f>IF(C732&gt;0,VLOOKUP($C732,'Master Inventory'!$C:$H,5,FALSE),0)</f>
        <v>0</v>
      </c>
      <c r="F732" s="9">
        <f t="shared" si="19"/>
        <v>0</v>
      </c>
      <c r="G732" s="111"/>
      <c r="H732" s="111"/>
      <c r="I732" s="111"/>
    </row>
    <row r="733" spans="1:9">
      <c r="A733" s="112"/>
      <c r="C733" t="s">
        <v>1</v>
      </c>
      <c r="D733" s="12" t="str">
        <f>IF(C733&gt;0,VLOOKUP($C733,'Master Inventory'!$C:$H,4,FALSE),0)</f>
        <v>portion cost</v>
      </c>
      <c r="E733" s="60">
        <f>IF(C733&gt;0,VLOOKUP($C733,'Master Inventory'!$C:$H,5,FALSE),0)</f>
        <v>0</v>
      </c>
      <c r="F733" s="9">
        <f t="shared" si="19"/>
        <v>0</v>
      </c>
      <c r="G733" s="111"/>
      <c r="H733" s="111"/>
      <c r="I733" s="111"/>
    </row>
    <row r="734" spans="1:9">
      <c r="A734" s="112"/>
      <c r="C734" t="s">
        <v>1</v>
      </c>
      <c r="D734" s="12" t="str">
        <f>IF(C734&gt;0,VLOOKUP($C734,'Master Inventory'!$C:$H,4,FALSE),0)</f>
        <v>portion cost</v>
      </c>
      <c r="E734" s="60">
        <f>IF(C734&gt;0,VLOOKUP($C734,'Master Inventory'!$C:$H,5,FALSE),0)</f>
        <v>0</v>
      </c>
      <c r="F734" s="9">
        <f t="shared" si="19"/>
        <v>0</v>
      </c>
      <c r="G734" s="111"/>
      <c r="H734" s="111"/>
      <c r="I734" s="111"/>
    </row>
    <row r="735" spans="1:9">
      <c r="A735" s="112"/>
      <c r="C735" t="s">
        <v>1</v>
      </c>
      <c r="D735" s="12" t="str">
        <f>IF(C735&gt;0,VLOOKUP($C735,'Master Inventory'!$C:$H,4,FALSE),0)</f>
        <v>portion cost</v>
      </c>
      <c r="E735" s="60">
        <f>IF(C735&gt;0,VLOOKUP($C735,'Master Inventory'!$C:$H,5,FALSE),0)</f>
        <v>0</v>
      </c>
      <c r="F735" s="9">
        <f t="shared" si="19"/>
        <v>0</v>
      </c>
      <c r="G735" s="111"/>
      <c r="H735" s="111"/>
      <c r="I735" s="111"/>
    </row>
    <row r="736" spans="1:9">
      <c r="A736" s="112"/>
      <c r="C736" t="s">
        <v>1</v>
      </c>
      <c r="D736" s="12" t="str">
        <f>IF(C736&gt;0,VLOOKUP($C736,'Master Inventory'!$C:$H,4,FALSE),0)</f>
        <v>portion cost</v>
      </c>
      <c r="E736" s="60">
        <f>IF(C736&gt;0,VLOOKUP($C736,'Master Inventory'!$C:$H,5,FALSE),0)</f>
        <v>0</v>
      </c>
      <c r="F736" s="9">
        <f t="shared" si="19"/>
        <v>0</v>
      </c>
      <c r="G736" s="111"/>
      <c r="H736" s="111"/>
      <c r="I736" s="111"/>
    </row>
    <row r="737" spans="1:9">
      <c r="A737" s="112"/>
      <c r="C737" t="s">
        <v>1</v>
      </c>
      <c r="D737" s="12" t="str">
        <f>IF(C737&gt;0,VLOOKUP($C737,'Master Inventory'!$C:$H,4,FALSE),0)</f>
        <v>portion cost</v>
      </c>
      <c r="E737" s="60">
        <f>IF(C737&gt;0,VLOOKUP($C737,'Master Inventory'!$C:$H,5,FALSE),0)</f>
        <v>0</v>
      </c>
      <c r="F737" s="9">
        <f t="shared" si="19"/>
        <v>0</v>
      </c>
      <c r="G737" s="111"/>
      <c r="H737" s="111"/>
      <c r="I737" s="111"/>
    </row>
    <row r="738" spans="1:9">
      <c r="A738" s="112"/>
      <c r="C738" t="s">
        <v>1</v>
      </c>
      <c r="D738" s="12" t="str">
        <f>IF(C738&gt;0,VLOOKUP($C738,'Master Inventory'!$C:$H,4,FALSE),0)</f>
        <v>portion cost</v>
      </c>
      <c r="E738" s="60">
        <f>IF(C738&gt;0,VLOOKUP($C738,'Master Inventory'!$C:$H,5,FALSE),0)</f>
        <v>0</v>
      </c>
      <c r="F738" s="9">
        <f t="shared" si="19"/>
        <v>0</v>
      </c>
      <c r="G738" s="111"/>
      <c r="H738" s="111"/>
      <c r="I738" s="111"/>
    </row>
    <row r="739" spans="1:9">
      <c r="A739" s="112"/>
      <c r="C739" t="s">
        <v>1</v>
      </c>
      <c r="D739" s="12" t="str">
        <f>IF(C739&gt;0,VLOOKUP($C739,'Master Inventory'!$C:$H,4,FALSE),0)</f>
        <v>portion cost</v>
      </c>
      <c r="E739" s="60">
        <f>IF(C739&gt;0,VLOOKUP($C739,'Master Inventory'!$C:$H,5,FALSE),0)</f>
        <v>0</v>
      </c>
      <c r="F739" s="9">
        <f t="shared" si="19"/>
        <v>0</v>
      </c>
      <c r="G739" s="111"/>
      <c r="H739" s="111"/>
      <c r="I739" s="111"/>
    </row>
    <row r="740" spans="1:9">
      <c r="A740" s="112"/>
      <c r="C740" t="s">
        <v>1</v>
      </c>
      <c r="D740" s="12" t="str">
        <f>IF(C740&gt;0,VLOOKUP($C740,'Master Inventory'!$C:$H,4,FALSE),0)</f>
        <v>portion cost</v>
      </c>
      <c r="E740" s="60">
        <f>IF(C740&gt;0,VLOOKUP($C740,'Master Inventory'!$C:$H,5,FALSE),0)</f>
        <v>0</v>
      </c>
      <c r="F740" s="9">
        <f t="shared" si="19"/>
        <v>0</v>
      </c>
      <c r="G740" s="111"/>
      <c r="H740" s="111"/>
      <c r="I740" s="111"/>
    </row>
    <row r="741" spans="1:9">
      <c r="A741" s="112"/>
      <c r="C741" t="s">
        <v>1</v>
      </c>
      <c r="D741" s="12" t="str">
        <f>IF(C741&gt;0,VLOOKUP($C741,'Master Inventory'!$C:$H,4,FALSE),0)</f>
        <v>portion cost</v>
      </c>
      <c r="E741" s="60">
        <f>IF(C741&gt;0,VLOOKUP($C741,'Master Inventory'!$C:$H,5,FALSE),0)</f>
        <v>0</v>
      </c>
      <c r="F741" s="9">
        <f t="shared" si="19"/>
        <v>0</v>
      </c>
      <c r="G741" s="111"/>
      <c r="H741" s="111"/>
      <c r="I741" s="111"/>
    </row>
    <row r="742" spans="1:9">
      <c r="A742" s="112"/>
      <c r="C742" t="s">
        <v>1</v>
      </c>
      <c r="D742" s="12" t="str">
        <f>IF(C742&gt;0,VLOOKUP($C742,'Master Inventory'!$C:$H,4,FALSE),0)</f>
        <v>portion cost</v>
      </c>
      <c r="E742" s="60">
        <f>IF(C742&gt;0,VLOOKUP($C742,'Master Inventory'!$C:$H,5,FALSE),0)</f>
        <v>0</v>
      </c>
      <c r="F742" s="9">
        <f t="shared" si="19"/>
        <v>0</v>
      </c>
      <c r="G742" s="111"/>
      <c r="H742" s="111"/>
      <c r="I742" s="111"/>
    </row>
    <row r="743" spans="1:9">
      <c r="A743" s="112"/>
      <c r="C743" t="s">
        <v>1</v>
      </c>
      <c r="D743" s="12" t="str">
        <f>IF(C743&gt;0,VLOOKUP($C743,'Master Inventory'!$C:$H,4,FALSE),0)</f>
        <v>portion cost</v>
      </c>
      <c r="E743" s="60">
        <f>IF(C743&gt;0,VLOOKUP($C743,'Master Inventory'!$C:$H,5,FALSE),0)</f>
        <v>0</v>
      </c>
      <c r="F743" s="9">
        <f t="shared" si="19"/>
        <v>0</v>
      </c>
      <c r="G743" s="111"/>
      <c r="H743" s="111"/>
      <c r="I743" s="111"/>
    </row>
    <row r="744" spans="1:9">
      <c r="A744" s="112"/>
      <c r="C744" t="s">
        <v>1</v>
      </c>
      <c r="D744" s="12" t="str">
        <f>IF(C744&gt;0,VLOOKUP($C744,'Master Inventory'!$C:$H,4,FALSE),0)</f>
        <v>portion cost</v>
      </c>
      <c r="E744" s="60">
        <f>IF(C744&gt;0,VLOOKUP($C744,'Master Inventory'!$C:$H,5,FALSE),0)</f>
        <v>0</v>
      </c>
      <c r="F744" s="9">
        <f t="shared" si="19"/>
        <v>0</v>
      </c>
      <c r="G744" s="111"/>
      <c r="H744" s="111"/>
      <c r="I744" s="111"/>
    </row>
    <row r="745" spans="1:9">
      <c r="A745" s="112"/>
      <c r="C745" t="s">
        <v>1</v>
      </c>
      <c r="D745" s="12" t="str">
        <f>IF(C745&gt;0,VLOOKUP($C745,'Master Inventory'!$C:$H,4,FALSE),0)</f>
        <v>portion cost</v>
      </c>
      <c r="E745" s="60">
        <f>IF(C745&gt;0,VLOOKUP($C745,'Master Inventory'!$C:$H,5,FALSE),0)</f>
        <v>0</v>
      </c>
      <c r="F745" s="9">
        <f t="shared" si="19"/>
        <v>0</v>
      </c>
      <c r="G745" s="111"/>
      <c r="H745" s="111"/>
      <c r="I745" s="111"/>
    </row>
    <row r="746" spans="1:9">
      <c r="A746" s="112"/>
      <c r="C746" t="s">
        <v>1</v>
      </c>
      <c r="D746" s="12" t="str">
        <f>IF(C746&gt;0,VLOOKUP($C746,'Master Inventory'!$C:$H,4,FALSE),0)</f>
        <v>portion cost</v>
      </c>
      <c r="E746" s="60">
        <f>IF(C746&gt;0,VLOOKUP($C746,'Master Inventory'!$C:$H,5,FALSE),0)</f>
        <v>0</v>
      </c>
      <c r="F746" s="9">
        <f t="shared" si="19"/>
        <v>0</v>
      </c>
      <c r="G746" s="111"/>
      <c r="H746" s="111"/>
      <c r="I746" s="111"/>
    </row>
    <row r="747" spans="1:9">
      <c r="A747" s="112"/>
      <c r="C747" t="s">
        <v>1</v>
      </c>
      <c r="D747" s="12" t="str">
        <f>IF(C747&gt;0,VLOOKUP($C747,'Master Inventory'!$C:$H,4,FALSE),0)</f>
        <v>portion cost</v>
      </c>
      <c r="E747" s="60">
        <f>IF(C747&gt;0,VLOOKUP($C747,'Master Inventory'!$C:$H,5,FALSE),0)</f>
        <v>0</v>
      </c>
      <c r="F747" s="9">
        <f t="shared" si="19"/>
        <v>0</v>
      </c>
      <c r="G747" s="111"/>
      <c r="H747" s="111"/>
      <c r="I747" s="111"/>
    </row>
    <row r="748" spans="1:9">
      <c r="A748" s="112"/>
      <c r="C748" t="s">
        <v>1</v>
      </c>
      <c r="D748" s="12" t="str">
        <f>IF(C748&gt;0,VLOOKUP($C748,'Master Inventory'!$C:$H,4,FALSE),0)</f>
        <v>portion cost</v>
      </c>
      <c r="E748" s="60">
        <f>IF(C748&gt;0,VLOOKUP($C748,'Master Inventory'!$C:$H,5,FALSE),0)</f>
        <v>0</v>
      </c>
      <c r="F748" s="9">
        <f t="shared" si="19"/>
        <v>0</v>
      </c>
      <c r="G748" s="111"/>
      <c r="H748" s="111"/>
      <c r="I748" s="111"/>
    </row>
    <row r="749" spans="1:9">
      <c r="A749" s="112"/>
      <c r="C749" t="s">
        <v>1</v>
      </c>
      <c r="D749" s="12" t="str">
        <f>IF(C749&gt;0,VLOOKUP($C749,'Master Inventory'!$C:$H,4,FALSE),0)</f>
        <v>portion cost</v>
      </c>
      <c r="E749" s="60">
        <f>IF(C749&gt;0,VLOOKUP($C749,'Master Inventory'!$C:$H,5,FALSE),0)</f>
        <v>0</v>
      </c>
      <c r="F749" s="9">
        <f t="shared" si="19"/>
        <v>0</v>
      </c>
      <c r="G749" s="111"/>
      <c r="H749" s="111"/>
      <c r="I749" s="111"/>
    </row>
    <row r="750" spans="1:9">
      <c r="A750" s="112"/>
      <c r="C750" t="s">
        <v>1</v>
      </c>
      <c r="D750" s="12" t="str">
        <f>IF(C750&gt;0,VLOOKUP($C750,'Master Inventory'!$C:$H,4,FALSE),0)</f>
        <v>portion cost</v>
      </c>
      <c r="E750" s="60">
        <f>IF(C750&gt;0,VLOOKUP($C750,'Master Inventory'!$C:$H,5,FALSE),0)</f>
        <v>0</v>
      </c>
      <c r="F750" s="9">
        <f t="shared" si="19"/>
        <v>0</v>
      </c>
      <c r="G750" s="111"/>
      <c r="H750" s="111"/>
      <c r="I750" s="111"/>
    </row>
    <row r="751" spans="1:9">
      <c r="A751" s="112"/>
      <c r="C751" t="s">
        <v>1</v>
      </c>
      <c r="D751" s="12" t="str">
        <f>IF(C751&gt;0,VLOOKUP($C751,'Master Inventory'!$C:$H,4,FALSE),0)</f>
        <v>portion cost</v>
      </c>
      <c r="E751" s="60">
        <f>IF(C751&gt;0,VLOOKUP($C751,'Master Inventory'!$C:$H,5,FALSE),0)</f>
        <v>0</v>
      </c>
      <c r="F751" s="9">
        <f t="shared" si="19"/>
        <v>0</v>
      </c>
      <c r="G751" s="111"/>
      <c r="H751" s="111"/>
      <c r="I751" s="111"/>
    </row>
    <row r="752" spans="1:9">
      <c r="A752" s="112"/>
      <c r="C752" t="s">
        <v>1</v>
      </c>
      <c r="D752" s="12" t="str">
        <f>IF(C752&gt;0,VLOOKUP($C752,'Master Inventory'!$C:$H,4,FALSE),0)</f>
        <v>portion cost</v>
      </c>
      <c r="E752" s="60">
        <f>IF(C752&gt;0,VLOOKUP($C752,'Master Inventory'!$C:$H,5,FALSE),0)</f>
        <v>0</v>
      </c>
      <c r="F752" s="9">
        <f t="shared" si="19"/>
        <v>0</v>
      </c>
      <c r="G752" s="111"/>
      <c r="H752" s="111"/>
      <c r="I752" s="111"/>
    </row>
    <row r="753" spans="1:9">
      <c r="A753" s="112"/>
      <c r="C753" t="s">
        <v>1</v>
      </c>
      <c r="D753" s="12" t="str">
        <f>IF(C753&gt;0,VLOOKUP($C753,'Master Inventory'!$C:$H,4,FALSE),0)</f>
        <v>portion cost</v>
      </c>
      <c r="E753" s="60">
        <f>IF(C753&gt;0,VLOOKUP($C753,'Master Inventory'!$C:$H,5,FALSE),0)</f>
        <v>0</v>
      </c>
      <c r="F753" s="9">
        <f t="shared" si="19"/>
        <v>0</v>
      </c>
      <c r="G753" s="111"/>
      <c r="H753" s="111"/>
      <c r="I753" s="111"/>
    </row>
    <row r="754" spans="1:9">
      <c r="A754" s="112"/>
      <c r="C754" t="s">
        <v>1</v>
      </c>
      <c r="D754" s="12" t="str">
        <f>IF(C754&gt;0,VLOOKUP($C754,'Master Inventory'!$C:$H,4,FALSE),0)</f>
        <v>portion cost</v>
      </c>
      <c r="E754" s="60">
        <f>IF(C754&gt;0,VLOOKUP($C754,'Master Inventory'!$C:$H,5,FALSE),0)</f>
        <v>0</v>
      </c>
      <c r="F754" s="9">
        <f t="shared" si="19"/>
        <v>0</v>
      </c>
      <c r="G754" s="111"/>
      <c r="H754" s="111"/>
      <c r="I754" s="111"/>
    </row>
    <row r="755" spans="1:9">
      <c r="A755" s="112"/>
      <c r="C755" t="s">
        <v>1</v>
      </c>
      <c r="D755" s="12" t="str">
        <f>IF(C755&gt;0,VLOOKUP($C755,'Master Inventory'!$C:$H,4,FALSE),0)</f>
        <v>portion cost</v>
      </c>
      <c r="E755" s="60">
        <f>IF(C755&gt;0,VLOOKUP($C755,'Master Inventory'!$C:$H,5,FALSE),0)</f>
        <v>0</v>
      </c>
      <c r="F755" s="9">
        <f t="shared" si="19"/>
        <v>0</v>
      </c>
      <c r="G755" s="111"/>
      <c r="H755" s="111"/>
      <c r="I755" s="111"/>
    </row>
    <row r="756" spans="1:9">
      <c r="A756" s="112"/>
      <c r="C756" t="s">
        <v>1</v>
      </c>
      <c r="D756" s="12" t="str">
        <f>IF(C756&gt;0,VLOOKUP($C756,'Master Inventory'!$C:$H,4,FALSE),0)</f>
        <v>portion cost</v>
      </c>
      <c r="E756" s="60">
        <f>IF(C756&gt;0,VLOOKUP($C756,'Master Inventory'!$C:$H,5,FALSE),0)</f>
        <v>0</v>
      </c>
      <c r="F756" s="9">
        <f t="shared" si="19"/>
        <v>0</v>
      </c>
      <c r="G756" s="111"/>
      <c r="H756" s="111"/>
      <c r="I756" s="111"/>
    </row>
    <row r="757" spans="1:9">
      <c r="A757" s="112"/>
      <c r="C757" t="s">
        <v>1</v>
      </c>
      <c r="D757" s="12" t="str">
        <f>IF(C757&gt;0,VLOOKUP($C757,'Master Inventory'!$C:$H,4,FALSE),0)</f>
        <v>portion cost</v>
      </c>
      <c r="E757" s="60">
        <f>IF(C757&gt;0,VLOOKUP($C757,'Master Inventory'!$C:$H,5,FALSE),0)</f>
        <v>0</v>
      </c>
      <c r="F757" s="9">
        <f t="shared" si="19"/>
        <v>0</v>
      </c>
      <c r="G757" s="111"/>
      <c r="H757" s="111"/>
      <c r="I757" s="111"/>
    </row>
    <row r="758" spans="1:9">
      <c r="A758" s="112"/>
      <c r="C758" t="s">
        <v>1</v>
      </c>
      <c r="D758" s="12" t="str">
        <f>IF(C758&gt;0,VLOOKUP($C758,'Master Inventory'!$C:$H,4,FALSE),0)</f>
        <v>portion cost</v>
      </c>
      <c r="E758" s="60">
        <f>IF(C758&gt;0,VLOOKUP($C758,'Master Inventory'!$C:$H,5,FALSE),0)</f>
        <v>0</v>
      </c>
      <c r="F758" s="9">
        <f t="shared" si="19"/>
        <v>0</v>
      </c>
      <c r="G758" s="111"/>
      <c r="H758" s="111"/>
      <c r="I758" s="111"/>
    </row>
    <row r="759" spans="1:9">
      <c r="A759" s="112"/>
      <c r="C759" t="s">
        <v>1</v>
      </c>
      <c r="D759" s="12" t="str">
        <f>IF(C759&gt;0,VLOOKUP($C759,'Master Inventory'!$C:$H,4,FALSE),0)</f>
        <v>portion cost</v>
      </c>
      <c r="E759" s="60">
        <f>IF(C759&gt;0,VLOOKUP($C759,'Master Inventory'!$C:$H,5,FALSE),0)</f>
        <v>0</v>
      </c>
      <c r="F759" s="9">
        <f t="shared" si="19"/>
        <v>0</v>
      </c>
      <c r="G759" s="111"/>
      <c r="H759" s="111"/>
      <c r="I759" s="111"/>
    </row>
    <row r="760" spans="1:9">
      <c r="A760" s="112"/>
      <c r="B760" s="14"/>
      <c r="C760" s="14"/>
      <c r="D760" s="14"/>
      <c r="E760" s="14"/>
      <c r="F760" s="14"/>
      <c r="G760" s="14"/>
      <c r="H760" s="14"/>
      <c r="I760" s="14"/>
    </row>
    <row r="761" spans="1:9" ht="30">
      <c r="A761" s="112">
        <v>21</v>
      </c>
      <c r="B761" s="18" t="s">
        <v>8</v>
      </c>
      <c r="C761" s="18" t="s">
        <v>9</v>
      </c>
      <c r="D761" s="19" t="s">
        <v>4</v>
      </c>
      <c r="E761" s="1" t="s">
        <v>5</v>
      </c>
      <c r="F761" s="19" t="s">
        <v>10</v>
      </c>
      <c r="G761" s="19" t="s">
        <v>11</v>
      </c>
      <c r="H761" s="19" t="s">
        <v>12</v>
      </c>
      <c r="I761" s="19" t="s">
        <v>13</v>
      </c>
    </row>
    <row r="762" spans="1:9">
      <c r="A762" s="112"/>
      <c r="B762" s="60"/>
      <c r="C762" t="s">
        <v>1</v>
      </c>
      <c r="D762" s="12" t="str">
        <f>IF(C762&gt;0,VLOOKUP($C762,'Master Inventory'!$C:$H,4,FALSE),0)</f>
        <v>portion cost</v>
      </c>
      <c r="E762" s="60">
        <v>0</v>
      </c>
      <c r="F762" s="9">
        <f>IF(D762="portion cost",0,D762*E762)</f>
        <v>0</v>
      </c>
      <c r="G762" s="9">
        <f>SUM(F762:F797)</f>
        <v>0</v>
      </c>
      <c r="H762" s="60">
        <v>0</v>
      </c>
      <c r="I762" s="9" t="e">
        <f>G762/H762</f>
        <v>#DIV/0!</v>
      </c>
    </row>
    <row r="763" spans="1:9">
      <c r="A763" s="112"/>
      <c r="C763" t="s">
        <v>1</v>
      </c>
      <c r="D763" s="12" t="str">
        <f>IF(C763&gt;0,VLOOKUP($C763,'Master Inventory'!$C:$H,4,FALSE),0)</f>
        <v>portion cost</v>
      </c>
      <c r="E763" s="60">
        <v>0</v>
      </c>
      <c r="F763" s="9">
        <f t="shared" ref="F763:F797" si="20">IF(D763="portion cost",0,D763*E763)</f>
        <v>0</v>
      </c>
      <c r="G763" s="110" t="s">
        <v>41</v>
      </c>
      <c r="H763" s="110"/>
      <c r="I763" s="110"/>
    </row>
    <row r="764" spans="1:9">
      <c r="A764" s="112"/>
      <c r="C764" t="s">
        <v>1</v>
      </c>
      <c r="D764" s="12" t="str">
        <f>IF(C764&gt;0,VLOOKUP($C764,'Master Inventory'!$C:$H,4,FALSE),0)</f>
        <v>portion cost</v>
      </c>
      <c r="E764" s="60">
        <v>0</v>
      </c>
      <c r="F764" s="9">
        <f t="shared" si="20"/>
        <v>0</v>
      </c>
      <c r="G764" s="111"/>
      <c r="H764" s="111"/>
      <c r="I764" s="111"/>
    </row>
    <row r="765" spans="1:9">
      <c r="A765" s="112"/>
      <c r="C765" t="s">
        <v>1</v>
      </c>
      <c r="D765" s="12" t="str">
        <f>IF(C765&gt;0,VLOOKUP($C765,'Master Inventory'!$C:$H,4,FALSE),0)</f>
        <v>portion cost</v>
      </c>
      <c r="E765" s="60">
        <f>IF(C765&gt;0,VLOOKUP($C765,'Master Inventory'!$C:$H,5,FALSE),0)</f>
        <v>0</v>
      </c>
      <c r="F765" s="9">
        <f t="shared" si="20"/>
        <v>0</v>
      </c>
      <c r="G765" s="111"/>
      <c r="H765" s="111"/>
      <c r="I765" s="111"/>
    </row>
    <row r="766" spans="1:9">
      <c r="A766" s="112"/>
      <c r="C766" t="s">
        <v>1</v>
      </c>
      <c r="D766" s="12" t="str">
        <f>IF(C766&gt;0,VLOOKUP($C766,'Master Inventory'!$C:$H,4,FALSE),0)</f>
        <v>portion cost</v>
      </c>
      <c r="E766" s="60">
        <f>IF(C766&gt;0,VLOOKUP($C766,'Master Inventory'!$C:$H,5,FALSE),0)</f>
        <v>0</v>
      </c>
      <c r="F766" s="9">
        <f t="shared" si="20"/>
        <v>0</v>
      </c>
      <c r="G766" s="111"/>
      <c r="H766" s="111"/>
      <c r="I766" s="111"/>
    </row>
    <row r="767" spans="1:9">
      <c r="A767" s="112"/>
      <c r="C767" t="s">
        <v>1</v>
      </c>
      <c r="D767" s="12" t="str">
        <f>IF(C767&gt;0,VLOOKUP($C767,'Master Inventory'!$C:$H,4,FALSE),0)</f>
        <v>portion cost</v>
      </c>
      <c r="E767" s="60">
        <f>IF(C767&gt;0,VLOOKUP($C767,'Master Inventory'!$C:$H,5,FALSE),0)</f>
        <v>0</v>
      </c>
      <c r="F767" s="9">
        <f t="shared" si="20"/>
        <v>0</v>
      </c>
      <c r="G767" s="111"/>
      <c r="H767" s="111"/>
      <c r="I767" s="111"/>
    </row>
    <row r="768" spans="1:9">
      <c r="A768" s="112"/>
      <c r="C768" t="s">
        <v>1</v>
      </c>
      <c r="D768" s="12" t="str">
        <f>IF(C768&gt;0,VLOOKUP($C768,'Master Inventory'!$C:$H,4,FALSE),0)</f>
        <v>portion cost</v>
      </c>
      <c r="E768" s="60">
        <f>IF(C768&gt;0,VLOOKUP($C768,'Master Inventory'!$C:$H,5,FALSE),0)</f>
        <v>0</v>
      </c>
      <c r="F768" s="9">
        <f t="shared" si="20"/>
        <v>0</v>
      </c>
      <c r="G768" s="111"/>
      <c r="H768" s="111"/>
      <c r="I768" s="111"/>
    </row>
    <row r="769" spans="1:9">
      <c r="A769" s="112"/>
      <c r="C769" t="s">
        <v>1</v>
      </c>
      <c r="D769" s="12" t="str">
        <f>IF(C769&gt;0,VLOOKUP($C769,'Master Inventory'!$C:$H,4,FALSE),0)</f>
        <v>portion cost</v>
      </c>
      <c r="E769" s="60">
        <f>IF(C769&gt;0,VLOOKUP($C769,'Master Inventory'!$C:$H,5,FALSE),0)</f>
        <v>0</v>
      </c>
      <c r="F769" s="9">
        <f t="shared" si="20"/>
        <v>0</v>
      </c>
      <c r="G769" s="111"/>
      <c r="H769" s="111"/>
      <c r="I769" s="111"/>
    </row>
    <row r="770" spans="1:9">
      <c r="A770" s="112"/>
      <c r="C770" t="s">
        <v>1</v>
      </c>
      <c r="D770" s="12" t="str">
        <f>IF(C770&gt;0,VLOOKUP($C770,'Master Inventory'!$C:$H,4,FALSE),0)</f>
        <v>portion cost</v>
      </c>
      <c r="E770" s="60">
        <f>IF(C770&gt;0,VLOOKUP($C770,'Master Inventory'!$C:$H,5,FALSE),0)</f>
        <v>0</v>
      </c>
      <c r="F770" s="9">
        <f t="shared" si="20"/>
        <v>0</v>
      </c>
      <c r="G770" s="111"/>
      <c r="H770" s="111"/>
      <c r="I770" s="111"/>
    </row>
    <row r="771" spans="1:9">
      <c r="A771" s="112"/>
      <c r="C771" t="s">
        <v>1</v>
      </c>
      <c r="D771" s="12" t="str">
        <f>IF(C771&gt;0,VLOOKUP($C771,'Master Inventory'!$C:$H,4,FALSE),0)</f>
        <v>portion cost</v>
      </c>
      <c r="E771" s="60">
        <f>IF(C771&gt;0,VLOOKUP($C771,'Master Inventory'!$C:$H,5,FALSE),0)</f>
        <v>0</v>
      </c>
      <c r="F771" s="9">
        <f t="shared" si="20"/>
        <v>0</v>
      </c>
      <c r="G771" s="111"/>
      <c r="H771" s="111"/>
      <c r="I771" s="111"/>
    </row>
    <row r="772" spans="1:9">
      <c r="A772" s="112"/>
      <c r="C772" t="s">
        <v>1</v>
      </c>
      <c r="D772" s="12" t="str">
        <f>IF(C772&gt;0,VLOOKUP($C772,'Master Inventory'!$C:$H,4,FALSE),0)</f>
        <v>portion cost</v>
      </c>
      <c r="E772" s="60">
        <f>IF(C772&gt;0,VLOOKUP($C772,'Master Inventory'!$C:$H,5,FALSE),0)</f>
        <v>0</v>
      </c>
      <c r="F772" s="9">
        <f t="shared" si="20"/>
        <v>0</v>
      </c>
      <c r="G772" s="111"/>
      <c r="H772" s="111"/>
      <c r="I772" s="111"/>
    </row>
    <row r="773" spans="1:9">
      <c r="A773" s="112"/>
      <c r="C773" t="s">
        <v>1</v>
      </c>
      <c r="D773" s="12" t="str">
        <f>IF(C773&gt;0,VLOOKUP($C773,'Master Inventory'!$C:$H,4,FALSE),0)</f>
        <v>portion cost</v>
      </c>
      <c r="E773" s="60">
        <f>IF(C773&gt;0,VLOOKUP($C773,'Master Inventory'!$C:$H,5,FALSE),0)</f>
        <v>0</v>
      </c>
      <c r="F773" s="9">
        <f t="shared" si="20"/>
        <v>0</v>
      </c>
      <c r="G773" s="111"/>
      <c r="H773" s="111"/>
      <c r="I773" s="111"/>
    </row>
    <row r="774" spans="1:9">
      <c r="A774" s="112"/>
      <c r="C774" t="s">
        <v>1</v>
      </c>
      <c r="D774" s="12" t="str">
        <f>IF(C774&gt;0,VLOOKUP($C774,'Master Inventory'!$C:$H,4,FALSE),0)</f>
        <v>portion cost</v>
      </c>
      <c r="E774" s="60">
        <f>IF(C774&gt;0,VLOOKUP($C774,'Master Inventory'!$C:$H,5,FALSE),0)</f>
        <v>0</v>
      </c>
      <c r="F774" s="9">
        <f t="shared" si="20"/>
        <v>0</v>
      </c>
      <c r="G774" s="111"/>
      <c r="H774" s="111"/>
      <c r="I774" s="111"/>
    </row>
    <row r="775" spans="1:9">
      <c r="A775" s="112"/>
      <c r="C775" t="s">
        <v>1</v>
      </c>
      <c r="D775" s="12" t="str">
        <f>IF(C775&gt;0,VLOOKUP($C775,'Master Inventory'!$C:$H,4,FALSE),0)</f>
        <v>portion cost</v>
      </c>
      <c r="E775" s="60">
        <f>IF(C775&gt;0,VLOOKUP($C775,'Master Inventory'!$C:$H,5,FALSE),0)</f>
        <v>0</v>
      </c>
      <c r="F775" s="9">
        <f t="shared" si="20"/>
        <v>0</v>
      </c>
      <c r="G775" s="111"/>
      <c r="H775" s="111"/>
      <c r="I775" s="111"/>
    </row>
    <row r="776" spans="1:9">
      <c r="A776" s="112"/>
      <c r="C776" t="s">
        <v>1</v>
      </c>
      <c r="D776" s="12" t="str">
        <f>IF(C776&gt;0,VLOOKUP($C776,'Master Inventory'!$C:$H,4,FALSE),0)</f>
        <v>portion cost</v>
      </c>
      <c r="E776" s="60">
        <f>IF(C776&gt;0,VLOOKUP($C776,'Master Inventory'!$C:$H,5,FALSE),0)</f>
        <v>0</v>
      </c>
      <c r="F776" s="9">
        <f t="shared" si="20"/>
        <v>0</v>
      </c>
      <c r="G776" s="111"/>
      <c r="H776" s="111"/>
      <c r="I776" s="111"/>
    </row>
    <row r="777" spans="1:9">
      <c r="A777" s="112"/>
      <c r="C777" t="s">
        <v>1</v>
      </c>
      <c r="D777" s="12" t="str">
        <f>IF(C777&gt;0,VLOOKUP($C777,'Master Inventory'!$C:$H,4,FALSE),0)</f>
        <v>portion cost</v>
      </c>
      <c r="E777" s="60">
        <f>IF(C777&gt;0,VLOOKUP($C777,'Master Inventory'!$C:$H,5,FALSE),0)</f>
        <v>0</v>
      </c>
      <c r="F777" s="9">
        <f t="shared" si="20"/>
        <v>0</v>
      </c>
      <c r="G777" s="111"/>
      <c r="H777" s="111"/>
      <c r="I777" s="111"/>
    </row>
    <row r="778" spans="1:9">
      <c r="A778" s="112"/>
      <c r="C778" t="s">
        <v>1</v>
      </c>
      <c r="D778" s="12" t="str">
        <f>IF(C778&gt;0,VLOOKUP($C778,'Master Inventory'!$C:$H,4,FALSE),0)</f>
        <v>portion cost</v>
      </c>
      <c r="E778" s="60">
        <f>IF(C778&gt;0,VLOOKUP($C778,'Master Inventory'!$C:$H,5,FALSE),0)</f>
        <v>0</v>
      </c>
      <c r="F778" s="9">
        <f t="shared" si="20"/>
        <v>0</v>
      </c>
      <c r="G778" s="111"/>
      <c r="H778" s="111"/>
      <c r="I778" s="111"/>
    </row>
    <row r="779" spans="1:9">
      <c r="A779" s="112"/>
      <c r="C779" t="s">
        <v>1</v>
      </c>
      <c r="D779" s="12" t="str">
        <f>IF(C779&gt;0,VLOOKUP($C779,'Master Inventory'!$C:$H,4,FALSE),0)</f>
        <v>portion cost</v>
      </c>
      <c r="E779" s="60">
        <f>IF(C779&gt;0,VLOOKUP($C779,'Master Inventory'!$C:$H,5,FALSE),0)</f>
        <v>0</v>
      </c>
      <c r="F779" s="9">
        <f t="shared" si="20"/>
        <v>0</v>
      </c>
      <c r="G779" s="111"/>
      <c r="H779" s="111"/>
      <c r="I779" s="111"/>
    </row>
    <row r="780" spans="1:9">
      <c r="A780" s="112"/>
      <c r="C780" t="s">
        <v>1</v>
      </c>
      <c r="D780" s="12" t="str">
        <f>IF(C780&gt;0,VLOOKUP($C780,'Master Inventory'!$C:$H,4,FALSE),0)</f>
        <v>portion cost</v>
      </c>
      <c r="E780" s="60">
        <f>IF(C780&gt;0,VLOOKUP($C780,'Master Inventory'!$C:$H,5,FALSE),0)</f>
        <v>0</v>
      </c>
      <c r="F780" s="9">
        <f t="shared" si="20"/>
        <v>0</v>
      </c>
      <c r="G780" s="111"/>
      <c r="H780" s="111"/>
      <c r="I780" s="111"/>
    </row>
    <row r="781" spans="1:9">
      <c r="A781" s="112"/>
      <c r="C781" t="s">
        <v>1</v>
      </c>
      <c r="D781" s="12" t="str">
        <f>IF(C781&gt;0,VLOOKUP($C781,'Master Inventory'!$C:$H,4,FALSE),0)</f>
        <v>portion cost</v>
      </c>
      <c r="E781" s="60">
        <f>IF(C781&gt;0,VLOOKUP($C781,'Master Inventory'!$C:$H,5,FALSE),0)</f>
        <v>0</v>
      </c>
      <c r="F781" s="9">
        <f t="shared" si="20"/>
        <v>0</v>
      </c>
      <c r="G781" s="111"/>
      <c r="H781" s="111"/>
      <c r="I781" s="111"/>
    </row>
    <row r="782" spans="1:9">
      <c r="A782" s="112"/>
      <c r="C782" t="s">
        <v>1</v>
      </c>
      <c r="D782" s="12" t="str">
        <f>IF(C782&gt;0,VLOOKUP($C782,'Master Inventory'!$C:$H,4,FALSE),0)</f>
        <v>portion cost</v>
      </c>
      <c r="E782" s="60">
        <f>IF(C782&gt;0,VLOOKUP($C782,'Master Inventory'!$C:$H,5,FALSE),0)</f>
        <v>0</v>
      </c>
      <c r="F782" s="9">
        <f t="shared" si="20"/>
        <v>0</v>
      </c>
      <c r="G782" s="111"/>
      <c r="H782" s="111"/>
      <c r="I782" s="111"/>
    </row>
    <row r="783" spans="1:9">
      <c r="A783" s="112"/>
      <c r="C783" t="s">
        <v>1</v>
      </c>
      <c r="D783" s="12" t="str">
        <f>IF(C783&gt;0,VLOOKUP($C783,'Master Inventory'!$C:$H,4,FALSE),0)</f>
        <v>portion cost</v>
      </c>
      <c r="E783" s="60">
        <f>IF(C783&gt;0,VLOOKUP($C783,'Master Inventory'!$C:$H,5,FALSE),0)</f>
        <v>0</v>
      </c>
      <c r="F783" s="9">
        <f t="shared" si="20"/>
        <v>0</v>
      </c>
      <c r="G783" s="111"/>
      <c r="H783" s="111"/>
      <c r="I783" s="111"/>
    </row>
    <row r="784" spans="1:9">
      <c r="A784" s="112"/>
      <c r="C784" t="s">
        <v>1</v>
      </c>
      <c r="D784" s="12" t="str">
        <f>IF(C784&gt;0,VLOOKUP($C784,'Master Inventory'!$C:$H,4,FALSE),0)</f>
        <v>portion cost</v>
      </c>
      <c r="E784" s="60">
        <f>IF(C784&gt;0,VLOOKUP($C784,'Master Inventory'!$C:$H,5,FALSE),0)</f>
        <v>0</v>
      </c>
      <c r="F784" s="9">
        <f t="shared" si="20"/>
        <v>0</v>
      </c>
      <c r="G784" s="111"/>
      <c r="H784" s="111"/>
      <c r="I784" s="111"/>
    </row>
    <row r="785" spans="1:9">
      <c r="A785" s="112"/>
      <c r="C785" t="s">
        <v>1</v>
      </c>
      <c r="D785" s="12" t="str">
        <f>IF(C785&gt;0,VLOOKUP($C785,'Master Inventory'!$C:$H,4,FALSE),0)</f>
        <v>portion cost</v>
      </c>
      <c r="E785" s="60">
        <f>IF(C785&gt;0,VLOOKUP($C785,'Master Inventory'!$C:$H,5,FALSE),0)</f>
        <v>0</v>
      </c>
      <c r="F785" s="9">
        <f t="shared" si="20"/>
        <v>0</v>
      </c>
      <c r="G785" s="111"/>
      <c r="H785" s="111"/>
      <c r="I785" s="111"/>
    </row>
    <row r="786" spans="1:9">
      <c r="A786" s="112"/>
      <c r="C786" t="s">
        <v>1</v>
      </c>
      <c r="D786" s="12" t="str">
        <f>IF(C786&gt;0,VLOOKUP($C786,'Master Inventory'!$C:$H,4,FALSE),0)</f>
        <v>portion cost</v>
      </c>
      <c r="E786" s="60">
        <f>IF(C786&gt;0,VLOOKUP($C786,'Master Inventory'!$C:$H,5,FALSE),0)</f>
        <v>0</v>
      </c>
      <c r="F786" s="9">
        <f t="shared" si="20"/>
        <v>0</v>
      </c>
      <c r="G786" s="111"/>
      <c r="H786" s="111"/>
      <c r="I786" s="111"/>
    </row>
    <row r="787" spans="1:9">
      <c r="A787" s="112"/>
      <c r="C787" t="s">
        <v>1</v>
      </c>
      <c r="D787" s="12" t="str">
        <f>IF(C787&gt;0,VLOOKUP($C787,'Master Inventory'!$C:$H,4,FALSE),0)</f>
        <v>portion cost</v>
      </c>
      <c r="E787" s="60">
        <f>IF(C787&gt;0,VLOOKUP($C787,'Master Inventory'!$C:$H,5,FALSE),0)</f>
        <v>0</v>
      </c>
      <c r="F787" s="9">
        <f t="shared" si="20"/>
        <v>0</v>
      </c>
      <c r="G787" s="111"/>
      <c r="H787" s="111"/>
      <c r="I787" s="111"/>
    </row>
    <row r="788" spans="1:9">
      <c r="A788" s="112"/>
      <c r="C788" t="s">
        <v>1</v>
      </c>
      <c r="D788" s="12" t="str">
        <f>IF(C788&gt;0,VLOOKUP($C788,'Master Inventory'!$C:$H,4,FALSE),0)</f>
        <v>portion cost</v>
      </c>
      <c r="E788" s="60">
        <f>IF(C788&gt;0,VLOOKUP($C788,'Master Inventory'!$C:$H,5,FALSE),0)</f>
        <v>0</v>
      </c>
      <c r="F788" s="9">
        <f t="shared" si="20"/>
        <v>0</v>
      </c>
      <c r="G788" s="111"/>
      <c r="H788" s="111"/>
      <c r="I788" s="111"/>
    </row>
    <row r="789" spans="1:9">
      <c r="A789" s="112"/>
      <c r="C789" t="s">
        <v>1</v>
      </c>
      <c r="D789" s="12" t="str">
        <f>IF(C789&gt;0,VLOOKUP($C789,'Master Inventory'!$C:$H,4,FALSE),0)</f>
        <v>portion cost</v>
      </c>
      <c r="E789" s="60">
        <f>IF(C789&gt;0,VLOOKUP($C789,'Master Inventory'!$C:$H,5,FALSE),0)</f>
        <v>0</v>
      </c>
      <c r="F789" s="9">
        <f t="shared" si="20"/>
        <v>0</v>
      </c>
      <c r="G789" s="111"/>
      <c r="H789" s="111"/>
      <c r="I789" s="111"/>
    </row>
    <row r="790" spans="1:9">
      <c r="A790" s="112"/>
      <c r="C790" t="s">
        <v>1</v>
      </c>
      <c r="D790" s="12" t="str">
        <f>IF(C790&gt;0,VLOOKUP($C790,'Master Inventory'!$C:$H,4,FALSE),0)</f>
        <v>portion cost</v>
      </c>
      <c r="E790" s="60">
        <f>IF(C790&gt;0,VLOOKUP($C790,'Master Inventory'!$C:$H,5,FALSE),0)</f>
        <v>0</v>
      </c>
      <c r="F790" s="9">
        <f t="shared" si="20"/>
        <v>0</v>
      </c>
      <c r="G790" s="111"/>
      <c r="H790" s="111"/>
      <c r="I790" s="111"/>
    </row>
    <row r="791" spans="1:9">
      <c r="A791" s="112"/>
      <c r="C791" t="s">
        <v>1</v>
      </c>
      <c r="D791" s="12" t="str">
        <f>IF(C791&gt;0,VLOOKUP($C791,'Master Inventory'!$C:$H,4,FALSE),0)</f>
        <v>portion cost</v>
      </c>
      <c r="E791" s="60">
        <f>IF(C791&gt;0,VLOOKUP($C791,'Master Inventory'!$C:$H,5,FALSE),0)</f>
        <v>0</v>
      </c>
      <c r="F791" s="9">
        <f t="shared" si="20"/>
        <v>0</v>
      </c>
      <c r="G791" s="111"/>
      <c r="H791" s="111"/>
      <c r="I791" s="111"/>
    </row>
    <row r="792" spans="1:9">
      <c r="A792" s="112"/>
      <c r="C792" t="s">
        <v>1</v>
      </c>
      <c r="D792" s="12" t="str">
        <f>IF(C792&gt;0,VLOOKUP($C792,'Master Inventory'!$C:$H,4,FALSE),0)</f>
        <v>portion cost</v>
      </c>
      <c r="E792" s="60">
        <f>IF(C792&gt;0,VLOOKUP($C792,'Master Inventory'!$C:$H,5,FALSE),0)</f>
        <v>0</v>
      </c>
      <c r="F792" s="9">
        <f t="shared" si="20"/>
        <v>0</v>
      </c>
      <c r="G792" s="111"/>
      <c r="H792" s="111"/>
      <c r="I792" s="111"/>
    </row>
    <row r="793" spans="1:9">
      <c r="A793" s="112"/>
      <c r="C793" t="s">
        <v>1</v>
      </c>
      <c r="D793" s="12" t="str">
        <f>IF(C793&gt;0,VLOOKUP($C793,'Master Inventory'!$C:$H,4,FALSE),0)</f>
        <v>portion cost</v>
      </c>
      <c r="E793" s="60">
        <f>IF(C793&gt;0,VLOOKUP($C793,'Master Inventory'!$C:$H,5,FALSE),0)</f>
        <v>0</v>
      </c>
      <c r="F793" s="9">
        <f t="shared" si="20"/>
        <v>0</v>
      </c>
      <c r="G793" s="111"/>
      <c r="H793" s="111"/>
      <c r="I793" s="111"/>
    </row>
    <row r="794" spans="1:9">
      <c r="A794" s="112"/>
      <c r="C794" t="s">
        <v>1</v>
      </c>
      <c r="D794" s="12" t="str">
        <f>IF(C794&gt;0,VLOOKUP($C794,'Master Inventory'!$C:$H,4,FALSE),0)</f>
        <v>portion cost</v>
      </c>
      <c r="E794" s="60">
        <f>IF(C794&gt;0,VLOOKUP($C794,'Master Inventory'!$C:$H,5,FALSE),0)</f>
        <v>0</v>
      </c>
      <c r="F794" s="9">
        <f t="shared" si="20"/>
        <v>0</v>
      </c>
      <c r="G794" s="111"/>
      <c r="H794" s="111"/>
      <c r="I794" s="111"/>
    </row>
    <row r="795" spans="1:9">
      <c r="A795" s="112"/>
      <c r="C795" t="s">
        <v>1</v>
      </c>
      <c r="D795" s="12" t="str">
        <f>IF(C795&gt;0,VLOOKUP($C795,'Master Inventory'!$C:$H,4,FALSE),0)</f>
        <v>portion cost</v>
      </c>
      <c r="E795" s="60">
        <f>IF(C795&gt;0,VLOOKUP($C795,'Master Inventory'!$C:$H,5,FALSE),0)</f>
        <v>0</v>
      </c>
      <c r="F795" s="9">
        <f t="shared" si="20"/>
        <v>0</v>
      </c>
      <c r="G795" s="111"/>
      <c r="H795" s="111"/>
      <c r="I795" s="111"/>
    </row>
    <row r="796" spans="1:9">
      <c r="A796" s="112"/>
      <c r="C796" t="s">
        <v>1</v>
      </c>
      <c r="D796" s="12" t="str">
        <f>IF(C796&gt;0,VLOOKUP($C796,'Master Inventory'!$C:$H,4,FALSE),0)</f>
        <v>portion cost</v>
      </c>
      <c r="E796" s="60">
        <f>IF(C796&gt;0,VLOOKUP($C796,'Master Inventory'!$C:$H,5,FALSE),0)</f>
        <v>0</v>
      </c>
      <c r="F796" s="9">
        <f t="shared" si="20"/>
        <v>0</v>
      </c>
      <c r="G796" s="111"/>
      <c r="H796" s="111"/>
      <c r="I796" s="111"/>
    </row>
    <row r="797" spans="1:9">
      <c r="A797" s="112"/>
      <c r="C797" t="s">
        <v>1</v>
      </c>
      <c r="D797" s="12" t="str">
        <f>IF(C797&gt;0,VLOOKUP($C797,'Master Inventory'!$C:$H,4,FALSE),0)</f>
        <v>portion cost</v>
      </c>
      <c r="E797" s="60">
        <f>IF(C797&gt;0,VLOOKUP($C797,'Master Inventory'!$C:$H,5,FALSE),0)</f>
        <v>0</v>
      </c>
      <c r="F797" s="9">
        <f t="shared" si="20"/>
        <v>0</v>
      </c>
      <c r="G797" s="111"/>
      <c r="H797" s="111"/>
      <c r="I797" s="111"/>
    </row>
    <row r="798" spans="1:9">
      <c r="A798" s="112"/>
      <c r="B798" s="14"/>
      <c r="C798" s="14"/>
      <c r="D798" s="14"/>
      <c r="E798" s="14"/>
      <c r="F798" s="14"/>
      <c r="G798" s="14"/>
      <c r="H798" s="14"/>
      <c r="I798" s="14"/>
    </row>
    <row r="799" spans="1:9" ht="30">
      <c r="A799" s="112">
        <v>22</v>
      </c>
      <c r="B799" s="18" t="s">
        <v>8</v>
      </c>
      <c r="C799" s="18" t="s">
        <v>9</v>
      </c>
      <c r="D799" s="19" t="s">
        <v>4</v>
      </c>
      <c r="E799" s="1" t="s">
        <v>5</v>
      </c>
      <c r="F799" s="19" t="s">
        <v>10</v>
      </c>
      <c r="G799" s="19" t="s">
        <v>11</v>
      </c>
      <c r="H799" s="19" t="s">
        <v>12</v>
      </c>
      <c r="I799" s="19" t="s">
        <v>13</v>
      </c>
    </row>
    <row r="800" spans="1:9">
      <c r="A800" s="112"/>
      <c r="B800" s="60"/>
      <c r="C800" t="s">
        <v>1</v>
      </c>
      <c r="D800" s="12" t="str">
        <f>IF(C800&gt;0,VLOOKUP($C800,'Master Inventory'!$C:$H,4,FALSE),0)</f>
        <v>portion cost</v>
      </c>
      <c r="E800" s="60">
        <v>0</v>
      </c>
      <c r="F800" s="9">
        <f>IF(D800="portion cost",0,D800*E800)</f>
        <v>0</v>
      </c>
      <c r="G800" s="9">
        <f>SUM(F800:F835)</f>
        <v>0</v>
      </c>
      <c r="H800" s="60">
        <v>0</v>
      </c>
      <c r="I800" s="9" t="e">
        <f>G800/H800</f>
        <v>#DIV/0!</v>
      </c>
    </row>
    <row r="801" spans="1:9">
      <c r="A801" s="112"/>
      <c r="C801" t="s">
        <v>1</v>
      </c>
      <c r="D801" s="12" t="str">
        <f>IF(C801&gt;0,VLOOKUP($C801,'Master Inventory'!$C:$H,4,FALSE),0)</f>
        <v>portion cost</v>
      </c>
      <c r="E801" s="60">
        <v>0</v>
      </c>
      <c r="F801" s="9">
        <f t="shared" ref="F801:F835" si="21">IF(D801="portion cost",0,D801*E801)</f>
        <v>0</v>
      </c>
      <c r="G801" s="110" t="s">
        <v>41</v>
      </c>
      <c r="H801" s="110"/>
      <c r="I801" s="110"/>
    </row>
    <row r="802" spans="1:9">
      <c r="A802" s="112"/>
      <c r="C802" t="s">
        <v>1</v>
      </c>
      <c r="D802" s="12" t="str">
        <f>IF(C802&gt;0,VLOOKUP($C802,'Master Inventory'!$C:$H,4,FALSE),0)</f>
        <v>portion cost</v>
      </c>
      <c r="E802" s="60">
        <v>0</v>
      </c>
      <c r="F802" s="9">
        <f t="shared" si="21"/>
        <v>0</v>
      </c>
      <c r="G802" s="111"/>
      <c r="H802" s="111"/>
      <c r="I802" s="111"/>
    </row>
    <row r="803" spans="1:9">
      <c r="A803" s="112"/>
      <c r="C803" t="s">
        <v>1</v>
      </c>
      <c r="D803" s="12" t="str">
        <f>IF(C803&gt;0,VLOOKUP($C803,'Master Inventory'!$C:$H,4,FALSE),0)</f>
        <v>portion cost</v>
      </c>
      <c r="E803" s="60">
        <f>IF(C803&gt;0,VLOOKUP($C803,'Master Inventory'!$C:$H,5,FALSE),0)</f>
        <v>0</v>
      </c>
      <c r="F803" s="9">
        <f t="shared" si="21"/>
        <v>0</v>
      </c>
      <c r="G803" s="111"/>
      <c r="H803" s="111"/>
      <c r="I803" s="111"/>
    </row>
    <row r="804" spans="1:9">
      <c r="A804" s="112"/>
      <c r="C804" t="s">
        <v>1</v>
      </c>
      <c r="D804" s="12" t="str">
        <f>IF(C804&gt;0,VLOOKUP($C804,'Master Inventory'!$C:$H,4,FALSE),0)</f>
        <v>portion cost</v>
      </c>
      <c r="E804" s="60">
        <f>IF(C804&gt;0,VLOOKUP($C804,'Master Inventory'!$C:$H,5,FALSE),0)</f>
        <v>0</v>
      </c>
      <c r="F804" s="9">
        <f t="shared" si="21"/>
        <v>0</v>
      </c>
      <c r="G804" s="111"/>
      <c r="H804" s="111"/>
      <c r="I804" s="111"/>
    </row>
    <row r="805" spans="1:9">
      <c r="A805" s="112"/>
      <c r="C805" t="s">
        <v>1</v>
      </c>
      <c r="D805" s="12" t="str">
        <f>IF(C805&gt;0,VLOOKUP($C805,'Master Inventory'!$C:$H,4,FALSE),0)</f>
        <v>portion cost</v>
      </c>
      <c r="E805" s="60">
        <f>IF(C805&gt;0,VLOOKUP($C805,'Master Inventory'!$C:$H,5,FALSE),0)</f>
        <v>0</v>
      </c>
      <c r="F805" s="9">
        <f t="shared" si="21"/>
        <v>0</v>
      </c>
      <c r="G805" s="111"/>
      <c r="H805" s="111"/>
      <c r="I805" s="111"/>
    </row>
    <row r="806" spans="1:9">
      <c r="A806" s="112"/>
      <c r="C806" t="s">
        <v>1</v>
      </c>
      <c r="D806" s="12" t="str">
        <f>IF(C806&gt;0,VLOOKUP($C806,'Master Inventory'!$C:$H,4,FALSE),0)</f>
        <v>portion cost</v>
      </c>
      <c r="E806" s="60">
        <f>IF(C806&gt;0,VLOOKUP($C806,'Master Inventory'!$C:$H,5,FALSE),0)</f>
        <v>0</v>
      </c>
      <c r="F806" s="9">
        <f t="shared" si="21"/>
        <v>0</v>
      </c>
      <c r="G806" s="111"/>
      <c r="H806" s="111"/>
      <c r="I806" s="111"/>
    </row>
    <row r="807" spans="1:9">
      <c r="A807" s="112"/>
      <c r="C807" t="s">
        <v>1</v>
      </c>
      <c r="D807" s="12" t="str">
        <f>IF(C807&gt;0,VLOOKUP($C807,'Master Inventory'!$C:$H,4,FALSE),0)</f>
        <v>portion cost</v>
      </c>
      <c r="E807" s="60">
        <f>IF(C807&gt;0,VLOOKUP($C807,'Master Inventory'!$C:$H,5,FALSE),0)</f>
        <v>0</v>
      </c>
      <c r="F807" s="9">
        <f t="shared" si="21"/>
        <v>0</v>
      </c>
      <c r="G807" s="111"/>
      <c r="H807" s="111"/>
      <c r="I807" s="111"/>
    </row>
    <row r="808" spans="1:9">
      <c r="A808" s="112"/>
      <c r="C808" t="s">
        <v>1</v>
      </c>
      <c r="D808" s="12" t="str">
        <f>IF(C808&gt;0,VLOOKUP($C808,'Master Inventory'!$C:$H,4,FALSE),0)</f>
        <v>portion cost</v>
      </c>
      <c r="E808" s="60">
        <f>IF(C808&gt;0,VLOOKUP($C808,'Master Inventory'!$C:$H,5,FALSE),0)</f>
        <v>0</v>
      </c>
      <c r="F808" s="9">
        <f t="shared" si="21"/>
        <v>0</v>
      </c>
      <c r="G808" s="111"/>
      <c r="H808" s="111"/>
      <c r="I808" s="111"/>
    </row>
    <row r="809" spans="1:9">
      <c r="A809" s="112"/>
      <c r="C809" t="s">
        <v>1</v>
      </c>
      <c r="D809" s="12" t="str">
        <f>IF(C809&gt;0,VLOOKUP($C809,'Master Inventory'!$C:$H,4,FALSE),0)</f>
        <v>portion cost</v>
      </c>
      <c r="E809" s="60">
        <f>IF(C809&gt;0,VLOOKUP($C809,'Master Inventory'!$C:$H,5,FALSE),0)</f>
        <v>0</v>
      </c>
      <c r="F809" s="9">
        <f t="shared" si="21"/>
        <v>0</v>
      </c>
      <c r="G809" s="111"/>
      <c r="H809" s="111"/>
      <c r="I809" s="111"/>
    </row>
    <row r="810" spans="1:9">
      <c r="A810" s="112"/>
      <c r="C810" t="s">
        <v>1</v>
      </c>
      <c r="D810" s="12" t="str">
        <f>IF(C810&gt;0,VLOOKUP($C810,'Master Inventory'!$C:$H,4,FALSE),0)</f>
        <v>portion cost</v>
      </c>
      <c r="E810" s="60">
        <f>IF(C810&gt;0,VLOOKUP($C810,'Master Inventory'!$C:$H,5,FALSE),0)</f>
        <v>0</v>
      </c>
      <c r="F810" s="9">
        <f t="shared" si="21"/>
        <v>0</v>
      </c>
      <c r="G810" s="111"/>
      <c r="H810" s="111"/>
      <c r="I810" s="111"/>
    </row>
    <row r="811" spans="1:9">
      <c r="A811" s="112"/>
      <c r="C811" t="s">
        <v>1</v>
      </c>
      <c r="D811" s="12" t="str">
        <f>IF(C811&gt;0,VLOOKUP($C811,'Master Inventory'!$C:$H,4,FALSE),0)</f>
        <v>portion cost</v>
      </c>
      <c r="E811" s="60">
        <f>IF(C811&gt;0,VLOOKUP($C811,'Master Inventory'!$C:$H,5,FALSE),0)</f>
        <v>0</v>
      </c>
      <c r="F811" s="9">
        <f t="shared" si="21"/>
        <v>0</v>
      </c>
      <c r="G811" s="111"/>
      <c r="H811" s="111"/>
      <c r="I811" s="111"/>
    </row>
    <row r="812" spans="1:9">
      <c r="A812" s="112"/>
      <c r="C812" t="s">
        <v>1</v>
      </c>
      <c r="D812" s="12" t="str">
        <f>IF(C812&gt;0,VLOOKUP($C812,'Master Inventory'!$C:$H,4,FALSE),0)</f>
        <v>portion cost</v>
      </c>
      <c r="E812" s="60">
        <f>IF(C812&gt;0,VLOOKUP($C812,'Master Inventory'!$C:$H,5,FALSE),0)</f>
        <v>0</v>
      </c>
      <c r="F812" s="9">
        <f t="shared" si="21"/>
        <v>0</v>
      </c>
      <c r="G812" s="111"/>
      <c r="H812" s="111"/>
      <c r="I812" s="111"/>
    </row>
    <row r="813" spans="1:9">
      <c r="A813" s="112"/>
      <c r="C813" t="s">
        <v>1</v>
      </c>
      <c r="D813" s="12" t="str">
        <f>IF(C813&gt;0,VLOOKUP($C813,'Master Inventory'!$C:$H,4,FALSE),0)</f>
        <v>portion cost</v>
      </c>
      <c r="E813" s="60">
        <f>IF(C813&gt;0,VLOOKUP($C813,'Master Inventory'!$C:$H,5,FALSE),0)</f>
        <v>0</v>
      </c>
      <c r="F813" s="9">
        <f t="shared" si="21"/>
        <v>0</v>
      </c>
      <c r="G813" s="111"/>
      <c r="H813" s="111"/>
      <c r="I813" s="111"/>
    </row>
    <row r="814" spans="1:9">
      <c r="A814" s="112"/>
      <c r="C814" t="s">
        <v>1</v>
      </c>
      <c r="D814" s="12" t="str">
        <f>IF(C814&gt;0,VLOOKUP($C814,'Master Inventory'!$C:$H,4,FALSE),0)</f>
        <v>portion cost</v>
      </c>
      <c r="E814" s="60">
        <f>IF(C814&gt;0,VLOOKUP($C814,'Master Inventory'!$C:$H,5,FALSE),0)</f>
        <v>0</v>
      </c>
      <c r="F814" s="9">
        <f t="shared" si="21"/>
        <v>0</v>
      </c>
      <c r="G814" s="111"/>
      <c r="H814" s="111"/>
      <c r="I814" s="111"/>
    </row>
    <row r="815" spans="1:9">
      <c r="A815" s="112"/>
      <c r="C815" t="s">
        <v>1</v>
      </c>
      <c r="D815" s="12" t="str">
        <f>IF(C815&gt;0,VLOOKUP($C815,'Master Inventory'!$C:$H,4,FALSE),0)</f>
        <v>portion cost</v>
      </c>
      <c r="E815" s="60">
        <f>IF(C815&gt;0,VLOOKUP($C815,'Master Inventory'!$C:$H,5,FALSE),0)</f>
        <v>0</v>
      </c>
      <c r="F815" s="9">
        <f t="shared" si="21"/>
        <v>0</v>
      </c>
      <c r="G815" s="111"/>
      <c r="H815" s="111"/>
      <c r="I815" s="111"/>
    </row>
    <row r="816" spans="1:9">
      <c r="A816" s="112"/>
      <c r="C816" t="s">
        <v>1</v>
      </c>
      <c r="D816" s="12" t="str">
        <f>IF(C816&gt;0,VLOOKUP($C816,'Master Inventory'!$C:$H,4,FALSE),0)</f>
        <v>portion cost</v>
      </c>
      <c r="E816" s="60">
        <f>IF(C816&gt;0,VLOOKUP($C816,'Master Inventory'!$C:$H,5,FALSE),0)</f>
        <v>0</v>
      </c>
      <c r="F816" s="9">
        <f t="shared" si="21"/>
        <v>0</v>
      </c>
      <c r="G816" s="111"/>
      <c r="H816" s="111"/>
      <c r="I816" s="111"/>
    </row>
    <row r="817" spans="1:9">
      <c r="A817" s="112"/>
      <c r="C817" t="s">
        <v>1</v>
      </c>
      <c r="D817" s="12" t="str">
        <f>IF(C817&gt;0,VLOOKUP($C817,'Master Inventory'!$C:$H,4,FALSE),0)</f>
        <v>portion cost</v>
      </c>
      <c r="E817" s="60">
        <f>IF(C817&gt;0,VLOOKUP($C817,'Master Inventory'!$C:$H,5,FALSE),0)</f>
        <v>0</v>
      </c>
      <c r="F817" s="9">
        <f t="shared" si="21"/>
        <v>0</v>
      </c>
      <c r="G817" s="111"/>
      <c r="H817" s="111"/>
      <c r="I817" s="111"/>
    </row>
    <row r="818" spans="1:9">
      <c r="A818" s="112"/>
      <c r="C818" t="s">
        <v>1</v>
      </c>
      <c r="D818" s="12" t="str">
        <f>IF(C818&gt;0,VLOOKUP($C818,'Master Inventory'!$C:$H,4,FALSE),0)</f>
        <v>portion cost</v>
      </c>
      <c r="E818" s="60">
        <f>IF(C818&gt;0,VLOOKUP($C818,'Master Inventory'!$C:$H,5,FALSE),0)</f>
        <v>0</v>
      </c>
      <c r="F818" s="9">
        <f t="shared" si="21"/>
        <v>0</v>
      </c>
      <c r="G818" s="111"/>
      <c r="H818" s="111"/>
      <c r="I818" s="111"/>
    </row>
    <row r="819" spans="1:9">
      <c r="A819" s="112"/>
      <c r="C819" t="s">
        <v>1</v>
      </c>
      <c r="D819" s="12" t="str">
        <f>IF(C819&gt;0,VLOOKUP($C819,'Master Inventory'!$C:$H,4,FALSE),0)</f>
        <v>portion cost</v>
      </c>
      <c r="E819" s="60">
        <f>IF(C819&gt;0,VLOOKUP($C819,'Master Inventory'!$C:$H,5,FALSE),0)</f>
        <v>0</v>
      </c>
      <c r="F819" s="9">
        <f t="shared" si="21"/>
        <v>0</v>
      </c>
      <c r="G819" s="111"/>
      <c r="H819" s="111"/>
      <c r="I819" s="111"/>
    </row>
    <row r="820" spans="1:9">
      <c r="A820" s="112"/>
      <c r="C820" t="s">
        <v>1</v>
      </c>
      <c r="D820" s="12" t="str">
        <f>IF(C820&gt;0,VLOOKUP($C820,'Master Inventory'!$C:$H,4,FALSE),0)</f>
        <v>portion cost</v>
      </c>
      <c r="E820" s="60">
        <f>IF(C820&gt;0,VLOOKUP($C820,'Master Inventory'!$C:$H,5,FALSE),0)</f>
        <v>0</v>
      </c>
      <c r="F820" s="9">
        <f t="shared" si="21"/>
        <v>0</v>
      </c>
      <c r="G820" s="111"/>
      <c r="H820" s="111"/>
      <c r="I820" s="111"/>
    </row>
    <row r="821" spans="1:9">
      <c r="A821" s="112"/>
      <c r="C821" t="s">
        <v>1</v>
      </c>
      <c r="D821" s="12" t="str">
        <f>IF(C821&gt;0,VLOOKUP($C821,'Master Inventory'!$C:$H,4,FALSE),0)</f>
        <v>portion cost</v>
      </c>
      <c r="E821" s="60">
        <f>IF(C821&gt;0,VLOOKUP($C821,'Master Inventory'!$C:$H,5,FALSE),0)</f>
        <v>0</v>
      </c>
      <c r="F821" s="9">
        <f t="shared" si="21"/>
        <v>0</v>
      </c>
      <c r="G821" s="111"/>
      <c r="H821" s="111"/>
      <c r="I821" s="111"/>
    </row>
    <row r="822" spans="1:9">
      <c r="A822" s="112"/>
      <c r="C822" t="s">
        <v>1</v>
      </c>
      <c r="D822" s="12" t="str">
        <f>IF(C822&gt;0,VLOOKUP($C822,'Master Inventory'!$C:$H,4,FALSE),0)</f>
        <v>portion cost</v>
      </c>
      <c r="E822" s="60">
        <f>IF(C822&gt;0,VLOOKUP($C822,'Master Inventory'!$C:$H,5,FALSE),0)</f>
        <v>0</v>
      </c>
      <c r="F822" s="9">
        <f t="shared" si="21"/>
        <v>0</v>
      </c>
      <c r="G822" s="111"/>
      <c r="H822" s="111"/>
      <c r="I822" s="111"/>
    </row>
    <row r="823" spans="1:9">
      <c r="A823" s="112"/>
      <c r="C823" t="s">
        <v>1</v>
      </c>
      <c r="D823" s="12" t="str">
        <f>IF(C823&gt;0,VLOOKUP($C823,'Master Inventory'!$C:$H,4,FALSE),0)</f>
        <v>portion cost</v>
      </c>
      <c r="E823" s="60">
        <f>IF(C823&gt;0,VLOOKUP($C823,'Master Inventory'!$C:$H,5,FALSE),0)</f>
        <v>0</v>
      </c>
      <c r="F823" s="9">
        <f t="shared" si="21"/>
        <v>0</v>
      </c>
      <c r="G823" s="111"/>
      <c r="H823" s="111"/>
      <c r="I823" s="111"/>
    </row>
    <row r="824" spans="1:9">
      <c r="A824" s="112"/>
      <c r="C824" t="s">
        <v>1</v>
      </c>
      <c r="D824" s="12" t="str">
        <f>IF(C824&gt;0,VLOOKUP($C824,'Master Inventory'!$C:$H,4,FALSE),0)</f>
        <v>portion cost</v>
      </c>
      <c r="E824" s="60">
        <f>IF(C824&gt;0,VLOOKUP($C824,'Master Inventory'!$C:$H,5,FALSE),0)</f>
        <v>0</v>
      </c>
      <c r="F824" s="9">
        <f t="shared" si="21"/>
        <v>0</v>
      </c>
      <c r="G824" s="111"/>
      <c r="H824" s="111"/>
      <c r="I824" s="111"/>
    </row>
    <row r="825" spans="1:9">
      <c r="A825" s="112"/>
      <c r="C825" t="s">
        <v>1</v>
      </c>
      <c r="D825" s="12" t="str">
        <f>IF(C825&gt;0,VLOOKUP($C825,'Master Inventory'!$C:$H,4,FALSE),0)</f>
        <v>portion cost</v>
      </c>
      <c r="E825" s="60">
        <f>IF(C825&gt;0,VLOOKUP($C825,'Master Inventory'!$C:$H,5,FALSE),0)</f>
        <v>0</v>
      </c>
      <c r="F825" s="9">
        <f t="shared" si="21"/>
        <v>0</v>
      </c>
      <c r="G825" s="111"/>
      <c r="H825" s="111"/>
      <c r="I825" s="111"/>
    </row>
    <row r="826" spans="1:9">
      <c r="A826" s="112"/>
      <c r="C826" t="s">
        <v>1</v>
      </c>
      <c r="D826" s="12" t="str">
        <f>IF(C826&gt;0,VLOOKUP($C826,'Master Inventory'!$C:$H,4,FALSE),0)</f>
        <v>portion cost</v>
      </c>
      <c r="E826" s="60">
        <f>IF(C826&gt;0,VLOOKUP($C826,'Master Inventory'!$C:$H,5,FALSE),0)</f>
        <v>0</v>
      </c>
      <c r="F826" s="9">
        <f t="shared" si="21"/>
        <v>0</v>
      </c>
      <c r="G826" s="111"/>
      <c r="H826" s="111"/>
      <c r="I826" s="111"/>
    </row>
    <row r="827" spans="1:9">
      <c r="A827" s="112"/>
      <c r="C827" t="s">
        <v>1</v>
      </c>
      <c r="D827" s="12" t="str">
        <f>IF(C827&gt;0,VLOOKUP($C827,'Master Inventory'!$C:$H,4,FALSE),0)</f>
        <v>portion cost</v>
      </c>
      <c r="E827" s="60">
        <f>IF(C827&gt;0,VLOOKUP($C827,'Master Inventory'!$C:$H,5,FALSE),0)</f>
        <v>0</v>
      </c>
      <c r="F827" s="9">
        <f t="shared" si="21"/>
        <v>0</v>
      </c>
      <c r="G827" s="111"/>
      <c r="H827" s="111"/>
      <c r="I827" s="111"/>
    </row>
    <row r="828" spans="1:9">
      <c r="A828" s="112"/>
      <c r="C828" t="s">
        <v>1</v>
      </c>
      <c r="D828" s="12" t="str">
        <f>IF(C828&gt;0,VLOOKUP($C828,'Master Inventory'!$C:$H,4,FALSE),0)</f>
        <v>portion cost</v>
      </c>
      <c r="E828" s="60">
        <f>IF(C828&gt;0,VLOOKUP($C828,'Master Inventory'!$C:$H,5,FALSE),0)</f>
        <v>0</v>
      </c>
      <c r="F828" s="9">
        <f t="shared" si="21"/>
        <v>0</v>
      </c>
      <c r="G828" s="111"/>
      <c r="H828" s="111"/>
      <c r="I828" s="111"/>
    </row>
    <row r="829" spans="1:9">
      <c r="A829" s="112"/>
      <c r="C829" t="s">
        <v>1</v>
      </c>
      <c r="D829" s="12" t="str">
        <f>IF(C829&gt;0,VLOOKUP($C829,'Master Inventory'!$C:$H,4,FALSE),0)</f>
        <v>portion cost</v>
      </c>
      <c r="E829" s="60">
        <f>IF(C829&gt;0,VLOOKUP($C829,'Master Inventory'!$C:$H,5,FALSE),0)</f>
        <v>0</v>
      </c>
      <c r="F829" s="9">
        <f t="shared" si="21"/>
        <v>0</v>
      </c>
      <c r="G829" s="111"/>
      <c r="H829" s="111"/>
      <c r="I829" s="111"/>
    </row>
    <row r="830" spans="1:9">
      <c r="A830" s="112"/>
      <c r="C830" t="s">
        <v>1</v>
      </c>
      <c r="D830" s="12" t="str">
        <f>IF(C830&gt;0,VLOOKUP($C830,'Master Inventory'!$C:$H,4,FALSE),0)</f>
        <v>portion cost</v>
      </c>
      <c r="E830" s="60">
        <f>IF(C830&gt;0,VLOOKUP($C830,'Master Inventory'!$C:$H,5,FALSE),0)</f>
        <v>0</v>
      </c>
      <c r="F830" s="9">
        <f t="shared" si="21"/>
        <v>0</v>
      </c>
      <c r="G830" s="111"/>
      <c r="H830" s="111"/>
      <c r="I830" s="111"/>
    </row>
    <row r="831" spans="1:9">
      <c r="A831" s="112"/>
      <c r="C831" t="s">
        <v>1</v>
      </c>
      <c r="D831" s="12" t="str">
        <f>IF(C831&gt;0,VLOOKUP($C831,'Master Inventory'!$C:$H,4,FALSE),0)</f>
        <v>portion cost</v>
      </c>
      <c r="E831" s="60">
        <f>IF(C831&gt;0,VLOOKUP($C831,'Master Inventory'!$C:$H,5,FALSE),0)</f>
        <v>0</v>
      </c>
      <c r="F831" s="9">
        <f t="shared" si="21"/>
        <v>0</v>
      </c>
      <c r="G831" s="111"/>
      <c r="H831" s="111"/>
      <c r="I831" s="111"/>
    </row>
    <row r="832" spans="1:9">
      <c r="A832" s="112"/>
      <c r="C832" t="s">
        <v>1</v>
      </c>
      <c r="D832" s="12" t="str">
        <f>IF(C832&gt;0,VLOOKUP($C832,'Master Inventory'!$C:$H,4,FALSE),0)</f>
        <v>portion cost</v>
      </c>
      <c r="E832" s="60">
        <f>IF(C832&gt;0,VLOOKUP($C832,'Master Inventory'!$C:$H,5,FALSE),0)</f>
        <v>0</v>
      </c>
      <c r="F832" s="9">
        <f t="shared" si="21"/>
        <v>0</v>
      </c>
      <c r="G832" s="111"/>
      <c r="H832" s="111"/>
      <c r="I832" s="111"/>
    </row>
    <row r="833" spans="1:9">
      <c r="A833" s="112"/>
      <c r="C833" t="s">
        <v>1</v>
      </c>
      <c r="D833" s="12" t="str">
        <f>IF(C833&gt;0,VLOOKUP($C833,'Master Inventory'!$C:$H,4,FALSE),0)</f>
        <v>portion cost</v>
      </c>
      <c r="E833" s="60">
        <f>IF(C833&gt;0,VLOOKUP($C833,'Master Inventory'!$C:$H,5,FALSE),0)</f>
        <v>0</v>
      </c>
      <c r="F833" s="9">
        <f t="shared" si="21"/>
        <v>0</v>
      </c>
      <c r="G833" s="111"/>
      <c r="H833" s="111"/>
      <c r="I833" s="111"/>
    </row>
    <row r="834" spans="1:9">
      <c r="A834" s="112"/>
      <c r="C834" t="s">
        <v>1</v>
      </c>
      <c r="D834" s="12" t="str">
        <f>IF(C834&gt;0,VLOOKUP($C834,'Master Inventory'!$C:$H,4,FALSE),0)</f>
        <v>portion cost</v>
      </c>
      <c r="E834" s="60">
        <f>IF(C834&gt;0,VLOOKUP($C834,'Master Inventory'!$C:$H,5,FALSE),0)</f>
        <v>0</v>
      </c>
      <c r="F834" s="9">
        <f t="shared" si="21"/>
        <v>0</v>
      </c>
      <c r="G834" s="111"/>
      <c r="H834" s="111"/>
      <c r="I834" s="111"/>
    </row>
    <row r="835" spans="1:9">
      <c r="A835" s="112"/>
      <c r="C835" t="s">
        <v>1</v>
      </c>
      <c r="D835" s="12" t="str">
        <f>IF(C835&gt;0,VLOOKUP($C835,'Master Inventory'!$C:$H,4,FALSE),0)</f>
        <v>portion cost</v>
      </c>
      <c r="E835" s="60">
        <f>IF(C835&gt;0,VLOOKUP($C835,'Master Inventory'!$C:$H,5,FALSE),0)</f>
        <v>0</v>
      </c>
      <c r="F835" s="9">
        <f t="shared" si="21"/>
        <v>0</v>
      </c>
      <c r="G835" s="111"/>
      <c r="H835" s="111"/>
      <c r="I835" s="111"/>
    </row>
    <row r="836" spans="1:9">
      <c r="A836" s="112"/>
      <c r="B836" s="14"/>
      <c r="C836" s="14"/>
      <c r="D836" s="14"/>
      <c r="E836" s="14"/>
      <c r="F836" s="14"/>
      <c r="G836" s="14"/>
      <c r="H836" s="14"/>
      <c r="I836" s="14"/>
    </row>
    <row r="837" spans="1:9" ht="30">
      <c r="A837" s="112">
        <v>23</v>
      </c>
      <c r="B837" s="18" t="s">
        <v>8</v>
      </c>
      <c r="C837" s="18" t="s">
        <v>9</v>
      </c>
      <c r="D837" s="19" t="s">
        <v>4</v>
      </c>
      <c r="E837" s="1" t="s">
        <v>5</v>
      </c>
      <c r="F837" s="19" t="s">
        <v>10</v>
      </c>
      <c r="G837" s="19" t="s">
        <v>11</v>
      </c>
      <c r="H837" s="19" t="s">
        <v>12</v>
      </c>
      <c r="I837" s="19" t="s">
        <v>13</v>
      </c>
    </row>
    <row r="838" spans="1:9">
      <c r="A838" s="112"/>
      <c r="B838" s="60"/>
      <c r="C838" t="s">
        <v>1</v>
      </c>
      <c r="D838" s="12" t="str">
        <f>IF(C838&gt;0,VLOOKUP($C838,'Master Inventory'!$C:$H,4,FALSE),0)</f>
        <v>portion cost</v>
      </c>
      <c r="E838" s="60">
        <v>0</v>
      </c>
      <c r="F838" s="9">
        <f>IF(D838="portion cost",0,D838*E838)</f>
        <v>0</v>
      </c>
      <c r="G838" s="9">
        <f>SUM(F838:F873)</f>
        <v>0</v>
      </c>
      <c r="H838" s="60">
        <v>0</v>
      </c>
      <c r="I838" s="9" t="e">
        <f>G838/H838</f>
        <v>#DIV/0!</v>
      </c>
    </row>
    <row r="839" spans="1:9">
      <c r="A839" s="112"/>
      <c r="C839" t="s">
        <v>1</v>
      </c>
      <c r="D839" s="12" t="str">
        <f>IF(C839&gt;0,VLOOKUP($C839,'Master Inventory'!$C:$H,4,FALSE),0)</f>
        <v>portion cost</v>
      </c>
      <c r="E839" s="60">
        <v>0</v>
      </c>
      <c r="F839" s="9">
        <f t="shared" ref="F839:F873" si="22">IF(D839="portion cost",0,D839*E839)</f>
        <v>0</v>
      </c>
      <c r="G839" s="110" t="s">
        <v>41</v>
      </c>
      <c r="H839" s="110"/>
      <c r="I839" s="110"/>
    </row>
    <row r="840" spans="1:9">
      <c r="A840" s="112"/>
      <c r="C840" t="s">
        <v>1</v>
      </c>
      <c r="D840" s="12" t="str">
        <f>IF(C840&gt;0,VLOOKUP($C840,'Master Inventory'!$C:$H,4,FALSE),0)</f>
        <v>portion cost</v>
      </c>
      <c r="E840" s="60">
        <v>0</v>
      </c>
      <c r="F840" s="9">
        <f t="shared" si="22"/>
        <v>0</v>
      </c>
      <c r="G840" s="111"/>
      <c r="H840" s="111"/>
      <c r="I840" s="111"/>
    </row>
    <row r="841" spans="1:9">
      <c r="A841" s="112"/>
      <c r="C841" t="s">
        <v>1</v>
      </c>
      <c r="D841" s="12" t="str">
        <f>IF(C841&gt;0,VLOOKUP($C841,'Master Inventory'!$C:$H,4,FALSE),0)</f>
        <v>portion cost</v>
      </c>
      <c r="E841" s="60">
        <f>IF(C841&gt;0,VLOOKUP($C841,'Master Inventory'!$C:$H,5,FALSE),0)</f>
        <v>0</v>
      </c>
      <c r="F841" s="9">
        <f t="shared" si="22"/>
        <v>0</v>
      </c>
      <c r="G841" s="111"/>
      <c r="H841" s="111"/>
      <c r="I841" s="111"/>
    </row>
    <row r="842" spans="1:9">
      <c r="A842" s="112"/>
      <c r="C842" t="s">
        <v>1</v>
      </c>
      <c r="D842" s="12" t="str">
        <f>IF(C842&gt;0,VLOOKUP($C842,'Master Inventory'!$C:$H,4,FALSE),0)</f>
        <v>portion cost</v>
      </c>
      <c r="E842" s="60">
        <f>IF(C842&gt;0,VLOOKUP($C842,'Master Inventory'!$C:$H,5,FALSE),0)</f>
        <v>0</v>
      </c>
      <c r="F842" s="9">
        <f t="shared" si="22"/>
        <v>0</v>
      </c>
      <c r="G842" s="111"/>
      <c r="H842" s="111"/>
      <c r="I842" s="111"/>
    </row>
    <row r="843" spans="1:9">
      <c r="A843" s="112"/>
      <c r="C843" t="s">
        <v>1</v>
      </c>
      <c r="D843" s="12" t="str">
        <f>IF(C843&gt;0,VLOOKUP($C843,'Master Inventory'!$C:$H,4,FALSE),0)</f>
        <v>portion cost</v>
      </c>
      <c r="E843" s="60">
        <f>IF(C843&gt;0,VLOOKUP($C843,'Master Inventory'!$C:$H,5,FALSE),0)</f>
        <v>0</v>
      </c>
      <c r="F843" s="9">
        <f t="shared" si="22"/>
        <v>0</v>
      </c>
      <c r="G843" s="111"/>
      <c r="H843" s="111"/>
      <c r="I843" s="111"/>
    </row>
    <row r="844" spans="1:9">
      <c r="A844" s="112"/>
      <c r="C844" t="s">
        <v>1</v>
      </c>
      <c r="D844" s="12" t="str">
        <f>IF(C844&gt;0,VLOOKUP($C844,'Master Inventory'!$C:$H,4,FALSE),0)</f>
        <v>portion cost</v>
      </c>
      <c r="E844" s="60">
        <f>IF(C844&gt;0,VLOOKUP($C844,'Master Inventory'!$C:$H,5,FALSE),0)</f>
        <v>0</v>
      </c>
      <c r="F844" s="9">
        <f t="shared" si="22"/>
        <v>0</v>
      </c>
      <c r="G844" s="111"/>
      <c r="H844" s="111"/>
      <c r="I844" s="111"/>
    </row>
    <row r="845" spans="1:9">
      <c r="A845" s="112"/>
      <c r="C845" t="s">
        <v>1</v>
      </c>
      <c r="D845" s="12" t="str">
        <f>IF(C845&gt;0,VLOOKUP($C845,'Master Inventory'!$C:$H,4,FALSE),0)</f>
        <v>portion cost</v>
      </c>
      <c r="E845" s="60">
        <f>IF(C845&gt;0,VLOOKUP($C845,'Master Inventory'!$C:$H,5,FALSE),0)</f>
        <v>0</v>
      </c>
      <c r="F845" s="9">
        <f t="shared" si="22"/>
        <v>0</v>
      </c>
      <c r="G845" s="111"/>
      <c r="H845" s="111"/>
      <c r="I845" s="111"/>
    </row>
    <row r="846" spans="1:9">
      <c r="A846" s="112"/>
      <c r="C846" t="s">
        <v>1</v>
      </c>
      <c r="D846" s="12" t="str">
        <f>IF(C846&gt;0,VLOOKUP($C846,'Master Inventory'!$C:$H,4,FALSE),0)</f>
        <v>portion cost</v>
      </c>
      <c r="E846" s="60">
        <f>IF(C846&gt;0,VLOOKUP($C846,'Master Inventory'!$C:$H,5,FALSE),0)</f>
        <v>0</v>
      </c>
      <c r="F846" s="9">
        <f t="shared" si="22"/>
        <v>0</v>
      </c>
      <c r="G846" s="111"/>
      <c r="H846" s="111"/>
      <c r="I846" s="111"/>
    </row>
    <row r="847" spans="1:9">
      <c r="A847" s="112"/>
      <c r="C847" t="s">
        <v>1</v>
      </c>
      <c r="D847" s="12" t="str">
        <f>IF(C847&gt;0,VLOOKUP($C847,'Master Inventory'!$C:$H,4,FALSE),0)</f>
        <v>portion cost</v>
      </c>
      <c r="E847" s="60">
        <f>IF(C847&gt;0,VLOOKUP($C847,'Master Inventory'!$C:$H,5,FALSE),0)</f>
        <v>0</v>
      </c>
      <c r="F847" s="9">
        <f t="shared" si="22"/>
        <v>0</v>
      </c>
      <c r="G847" s="111"/>
      <c r="H847" s="111"/>
      <c r="I847" s="111"/>
    </row>
    <row r="848" spans="1:9">
      <c r="A848" s="112"/>
      <c r="C848" t="s">
        <v>1</v>
      </c>
      <c r="D848" s="12" t="str">
        <f>IF(C848&gt;0,VLOOKUP($C848,'Master Inventory'!$C:$H,4,FALSE),0)</f>
        <v>portion cost</v>
      </c>
      <c r="E848" s="60">
        <f>IF(C848&gt;0,VLOOKUP($C848,'Master Inventory'!$C:$H,5,FALSE),0)</f>
        <v>0</v>
      </c>
      <c r="F848" s="9">
        <f t="shared" si="22"/>
        <v>0</v>
      </c>
      <c r="G848" s="111"/>
      <c r="H848" s="111"/>
      <c r="I848" s="111"/>
    </row>
    <row r="849" spans="1:9">
      <c r="A849" s="112"/>
      <c r="C849" t="s">
        <v>1</v>
      </c>
      <c r="D849" s="12" t="str">
        <f>IF(C849&gt;0,VLOOKUP($C849,'Master Inventory'!$C:$H,4,FALSE),0)</f>
        <v>portion cost</v>
      </c>
      <c r="E849" s="60">
        <f>IF(C849&gt;0,VLOOKUP($C849,'Master Inventory'!$C:$H,5,FALSE),0)</f>
        <v>0</v>
      </c>
      <c r="F849" s="9">
        <f t="shared" si="22"/>
        <v>0</v>
      </c>
      <c r="G849" s="111"/>
      <c r="H849" s="111"/>
      <c r="I849" s="111"/>
    </row>
    <row r="850" spans="1:9">
      <c r="A850" s="112"/>
      <c r="C850" t="s">
        <v>1</v>
      </c>
      <c r="D850" s="12" t="str">
        <f>IF(C850&gt;0,VLOOKUP($C850,'Master Inventory'!$C:$H,4,FALSE),0)</f>
        <v>portion cost</v>
      </c>
      <c r="E850" s="60">
        <f>IF(C850&gt;0,VLOOKUP($C850,'Master Inventory'!$C:$H,5,FALSE),0)</f>
        <v>0</v>
      </c>
      <c r="F850" s="9">
        <f t="shared" si="22"/>
        <v>0</v>
      </c>
      <c r="G850" s="111"/>
      <c r="H850" s="111"/>
      <c r="I850" s="111"/>
    </row>
    <row r="851" spans="1:9">
      <c r="A851" s="112"/>
      <c r="C851" t="s">
        <v>1</v>
      </c>
      <c r="D851" s="12" t="str">
        <f>IF(C851&gt;0,VLOOKUP($C851,'Master Inventory'!$C:$H,4,FALSE),0)</f>
        <v>portion cost</v>
      </c>
      <c r="E851" s="60">
        <f>IF(C851&gt;0,VLOOKUP($C851,'Master Inventory'!$C:$H,5,FALSE),0)</f>
        <v>0</v>
      </c>
      <c r="F851" s="9">
        <f t="shared" si="22"/>
        <v>0</v>
      </c>
      <c r="G851" s="111"/>
      <c r="H851" s="111"/>
      <c r="I851" s="111"/>
    </row>
    <row r="852" spans="1:9">
      <c r="A852" s="112"/>
      <c r="C852" t="s">
        <v>1</v>
      </c>
      <c r="D852" s="12" t="str">
        <f>IF(C852&gt;0,VLOOKUP($C852,'Master Inventory'!$C:$H,4,FALSE),0)</f>
        <v>portion cost</v>
      </c>
      <c r="E852" s="60">
        <f>IF(C852&gt;0,VLOOKUP($C852,'Master Inventory'!$C:$H,5,FALSE),0)</f>
        <v>0</v>
      </c>
      <c r="F852" s="9">
        <f t="shared" si="22"/>
        <v>0</v>
      </c>
      <c r="G852" s="111"/>
      <c r="H852" s="111"/>
      <c r="I852" s="111"/>
    </row>
    <row r="853" spans="1:9">
      <c r="A853" s="112"/>
      <c r="C853" t="s">
        <v>1</v>
      </c>
      <c r="D853" s="12" t="str">
        <f>IF(C853&gt;0,VLOOKUP($C853,'Master Inventory'!$C:$H,4,FALSE),0)</f>
        <v>portion cost</v>
      </c>
      <c r="E853" s="60">
        <f>IF(C853&gt;0,VLOOKUP($C853,'Master Inventory'!$C:$H,5,FALSE),0)</f>
        <v>0</v>
      </c>
      <c r="F853" s="9">
        <f t="shared" si="22"/>
        <v>0</v>
      </c>
      <c r="G853" s="111"/>
      <c r="H853" s="111"/>
      <c r="I853" s="111"/>
    </row>
    <row r="854" spans="1:9">
      <c r="A854" s="112"/>
      <c r="C854" t="s">
        <v>1</v>
      </c>
      <c r="D854" s="12" t="str">
        <f>IF(C854&gt;0,VLOOKUP($C854,'Master Inventory'!$C:$H,4,FALSE),0)</f>
        <v>portion cost</v>
      </c>
      <c r="E854" s="60">
        <f>IF(C854&gt;0,VLOOKUP($C854,'Master Inventory'!$C:$H,5,FALSE),0)</f>
        <v>0</v>
      </c>
      <c r="F854" s="9">
        <f t="shared" si="22"/>
        <v>0</v>
      </c>
      <c r="G854" s="111"/>
      <c r="H854" s="111"/>
      <c r="I854" s="111"/>
    </row>
    <row r="855" spans="1:9">
      <c r="A855" s="112"/>
      <c r="C855" t="s">
        <v>1</v>
      </c>
      <c r="D855" s="12" t="str">
        <f>IF(C855&gt;0,VLOOKUP($C855,'Master Inventory'!$C:$H,4,FALSE),0)</f>
        <v>portion cost</v>
      </c>
      <c r="E855" s="60">
        <f>IF(C855&gt;0,VLOOKUP($C855,'Master Inventory'!$C:$H,5,FALSE),0)</f>
        <v>0</v>
      </c>
      <c r="F855" s="9">
        <f t="shared" si="22"/>
        <v>0</v>
      </c>
      <c r="G855" s="111"/>
      <c r="H855" s="111"/>
      <c r="I855" s="111"/>
    </row>
    <row r="856" spans="1:9">
      <c r="A856" s="112"/>
      <c r="C856" t="s">
        <v>1</v>
      </c>
      <c r="D856" s="12" t="str">
        <f>IF(C856&gt;0,VLOOKUP($C856,'Master Inventory'!$C:$H,4,FALSE),0)</f>
        <v>portion cost</v>
      </c>
      <c r="E856" s="60">
        <f>IF(C856&gt;0,VLOOKUP($C856,'Master Inventory'!$C:$H,5,FALSE),0)</f>
        <v>0</v>
      </c>
      <c r="F856" s="9">
        <f t="shared" si="22"/>
        <v>0</v>
      </c>
      <c r="G856" s="111"/>
      <c r="H856" s="111"/>
      <c r="I856" s="111"/>
    </row>
    <row r="857" spans="1:9">
      <c r="A857" s="112"/>
      <c r="C857" t="s">
        <v>1</v>
      </c>
      <c r="D857" s="12" t="str">
        <f>IF(C857&gt;0,VLOOKUP($C857,'Master Inventory'!$C:$H,4,FALSE),0)</f>
        <v>portion cost</v>
      </c>
      <c r="E857" s="60">
        <f>IF(C857&gt;0,VLOOKUP($C857,'Master Inventory'!$C:$H,5,FALSE),0)</f>
        <v>0</v>
      </c>
      <c r="F857" s="9">
        <f t="shared" si="22"/>
        <v>0</v>
      </c>
      <c r="G857" s="111"/>
      <c r="H857" s="111"/>
      <c r="I857" s="111"/>
    </row>
    <row r="858" spans="1:9">
      <c r="A858" s="112"/>
      <c r="C858" t="s">
        <v>1</v>
      </c>
      <c r="D858" s="12" t="str">
        <f>IF(C858&gt;0,VLOOKUP($C858,'Master Inventory'!$C:$H,4,FALSE),0)</f>
        <v>portion cost</v>
      </c>
      <c r="E858" s="60">
        <f>IF(C858&gt;0,VLOOKUP($C858,'Master Inventory'!$C:$H,5,FALSE),0)</f>
        <v>0</v>
      </c>
      <c r="F858" s="9">
        <f t="shared" si="22"/>
        <v>0</v>
      </c>
      <c r="G858" s="111"/>
      <c r="H858" s="111"/>
      <c r="I858" s="111"/>
    </row>
    <row r="859" spans="1:9">
      <c r="A859" s="112"/>
      <c r="C859" t="s">
        <v>1</v>
      </c>
      <c r="D859" s="12" t="str">
        <f>IF(C859&gt;0,VLOOKUP($C859,'Master Inventory'!$C:$H,4,FALSE),0)</f>
        <v>portion cost</v>
      </c>
      <c r="E859" s="60">
        <f>IF(C859&gt;0,VLOOKUP($C859,'Master Inventory'!$C:$H,5,FALSE),0)</f>
        <v>0</v>
      </c>
      <c r="F859" s="9">
        <f t="shared" si="22"/>
        <v>0</v>
      </c>
      <c r="G859" s="111"/>
      <c r="H859" s="111"/>
      <c r="I859" s="111"/>
    </row>
    <row r="860" spans="1:9">
      <c r="A860" s="112"/>
      <c r="C860" t="s">
        <v>1</v>
      </c>
      <c r="D860" s="12" t="str">
        <f>IF(C860&gt;0,VLOOKUP($C860,'Master Inventory'!$C:$H,4,FALSE),0)</f>
        <v>portion cost</v>
      </c>
      <c r="E860" s="60">
        <f>IF(C860&gt;0,VLOOKUP($C860,'Master Inventory'!$C:$H,5,FALSE),0)</f>
        <v>0</v>
      </c>
      <c r="F860" s="9">
        <f t="shared" si="22"/>
        <v>0</v>
      </c>
      <c r="G860" s="111"/>
      <c r="H860" s="111"/>
      <c r="I860" s="111"/>
    </row>
    <row r="861" spans="1:9">
      <c r="A861" s="112"/>
      <c r="C861" t="s">
        <v>1</v>
      </c>
      <c r="D861" s="12" t="str">
        <f>IF(C861&gt;0,VLOOKUP($C861,'Master Inventory'!$C:$H,4,FALSE),0)</f>
        <v>portion cost</v>
      </c>
      <c r="E861" s="60">
        <f>IF(C861&gt;0,VLOOKUP($C861,'Master Inventory'!$C:$H,5,FALSE),0)</f>
        <v>0</v>
      </c>
      <c r="F861" s="9">
        <f t="shared" si="22"/>
        <v>0</v>
      </c>
      <c r="G861" s="111"/>
      <c r="H861" s="111"/>
      <c r="I861" s="111"/>
    </row>
    <row r="862" spans="1:9">
      <c r="A862" s="112"/>
      <c r="C862" t="s">
        <v>1</v>
      </c>
      <c r="D862" s="12" t="str">
        <f>IF(C862&gt;0,VLOOKUP($C862,'Master Inventory'!$C:$H,4,FALSE),0)</f>
        <v>portion cost</v>
      </c>
      <c r="E862" s="60">
        <f>IF(C862&gt;0,VLOOKUP($C862,'Master Inventory'!$C:$H,5,FALSE),0)</f>
        <v>0</v>
      </c>
      <c r="F862" s="9">
        <f t="shared" si="22"/>
        <v>0</v>
      </c>
      <c r="G862" s="111"/>
      <c r="H862" s="111"/>
      <c r="I862" s="111"/>
    </row>
    <row r="863" spans="1:9">
      <c r="A863" s="112"/>
      <c r="C863" t="s">
        <v>1</v>
      </c>
      <c r="D863" s="12" t="str">
        <f>IF(C863&gt;0,VLOOKUP($C863,'Master Inventory'!$C:$H,4,FALSE),0)</f>
        <v>portion cost</v>
      </c>
      <c r="E863" s="60">
        <f>IF(C863&gt;0,VLOOKUP($C863,'Master Inventory'!$C:$H,5,FALSE),0)</f>
        <v>0</v>
      </c>
      <c r="F863" s="9">
        <f t="shared" si="22"/>
        <v>0</v>
      </c>
      <c r="G863" s="111"/>
      <c r="H863" s="111"/>
      <c r="I863" s="111"/>
    </row>
    <row r="864" spans="1:9">
      <c r="A864" s="112"/>
      <c r="C864" t="s">
        <v>1</v>
      </c>
      <c r="D864" s="12" t="str">
        <f>IF(C864&gt;0,VLOOKUP($C864,'Master Inventory'!$C:$H,4,FALSE),0)</f>
        <v>portion cost</v>
      </c>
      <c r="E864" s="60">
        <f>IF(C864&gt;0,VLOOKUP($C864,'Master Inventory'!$C:$H,5,FALSE),0)</f>
        <v>0</v>
      </c>
      <c r="F864" s="9">
        <f t="shared" si="22"/>
        <v>0</v>
      </c>
      <c r="G864" s="111"/>
      <c r="H864" s="111"/>
      <c r="I864" s="111"/>
    </row>
    <row r="865" spans="1:9">
      <c r="A865" s="112"/>
      <c r="C865" t="s">
        <v>1</v>
      </c>
      <c r="D865" s="12" t="str">
        <f>IF(C865&gt;0,VLOOKUP($C865,'Master Inventory'!$C:$H,4,FALSE),0)</f>
        <v>portion cost</v>
      </c>
      <c r="E865" s="60">
        <f>IF(C865&gt;0,VLOOKUP($C865,'Master Inventory'!$C:$H,5,FALSE),0)</f>
        <v>0</v>
      </c>
      <c r="F865" s="9">
        <f t="shared" si="22"/>
        <v>0</v>
      </c>
      <c r="G865" s="111"/>
      <c r="H865" s="111"/>
      <c r="I865" s="111"/>
    </row>
    <row r="866" spans="1:9">
      <c r="A866" s="112"/>
      <c r="C866" t="s">
        <v>1</v>
      </c>
      <c r="D866" s="12" t="str">
        <f>IF(C866&gt;0,VLOOKUP($C866,'Master Inventory'!$C:$H,4,FALSE),0)</f>
        <v>portion cost</v>
      </c>
      <c r="E866" s="60">
        <f>IF(C866&gt;0,VLOOKUP($C866,'Master Inventory'!$C:$H,5,FALSE),0)</f>
        <v>0</v>
      </c>
      <c r="F866" s="9">
        <f t="shared" si="22"/>
        <v>0</v>
      </c>
      <c r="G866" s="111"/>
      <c r="H866" s="111"/>
      <c r="I866" s="111"/>
    </row>
    <row r="867" spans="1:9">
      <c r="A867" s="112"/>
      <c r="C867" t="s">
        <v>1</v>
      </c>
      <c r="D867" s="12" t="str">
        <f>IF(C867&gt;0,VLOOKUP($C867,'Master Inventory'!$C:$H,4,FALSE),0)</f>
        <v>portion cost</v>
      </c>
      <c r="E867" s="60">
        <f>IF(C867&gt;0,VLOOKUP($C867,'Master Inventory'!$C:$H,5,FALSE),0)</f>
        <v>0</v>
      </c>
      <c r="F867" s="9">
        <f t="shared" si="22"/>
        <v>0</v>
      </c>
      <c r="G867" s="111"/>
      <c r="H867" s="111"/>
      <c r="I867" s="111"/>
    </row>
    <row r="868" spans="1:9">
      <c r="A868" s="112"/>
      <c r="C868" t="s">
        <v>1</v>
      </c>
      <c r="D868" s="12" t="str">
        <f>IF(C868&gt;0,VLOOKUP($C868,'Master Inventory'!$C:$H,4,FALSE),0)</f>
        <v>portion cost</v>
      </c>
      <c r="E868" s="60">
        <f>IF(C868&gt;0,VLOOKUP($C868,'Master Inventory'!$C:$H,5,FALSE),0)</f>
        <v>0</v>
      </c>
      <c r="F868" s="9">
        <f t="shared" si="22"/>
        <v>0</v>
      </c>
      <c r="G868" s="111"/>
      <c r="H868" s="111"/>
      <c r="I868" s="111"/>
    </row>
    <row r="869" spans="1:9">
      <c r="A869" s="112"/>
      <c r="C869" t="s">
        <v>1</v>
      </c>
      <c r="D869" s="12" t="str">
        <f>IF(C869&gt;0,VLOOKUP($C869,'Master Inventory'!$C:$H,4,FALSE),0)</f>
        <v>portion cost</v>
      </c>
      <c r="E869" s="60">
        <f>IF(C869&gt;0,VLOOKUP($C869,'Master Inventory'!$C:$H,5,FALSE),0)</f>
        <v>0</v>
      </c>
      <c r="F869" s="9">
        <f t="shared" si="22"/>
        <v>0</v>
      </c>
      <c r="G869" s="111"/>
      <c r="H869" s="111"/>
      <c r="I869" s="111"/>
    </row>
    <row r="870" spans="1:9">
      <c r="A870" s="112"/>
      <c r="C870" t="s">
        <v>1</v>
      </c>
      <c r="D870" s="12" t="str">
        <f>IF(C870&gt;0,VLOOKUP($C870,'Master Inventory'!$C:$H,4,FALSE),0)</f>
        <v>portion cost</v>
      </c>
      <c r="E870" s="60">
        <f>IF(C870&gt;0,VLOOKUP($C870,'Master Inventory'!$C:$H,5,FALSE),0)</f>
        <v>0</v>
      </c>
      <c r="F870" s="9">
        <f t="shared" si="22"/>
        <v>0</v>
      </c>
      <c r="G870" s="111"/>
      <c r="H870" s="111"/>
      <c r="I870" s="111"/>
    </row>
    <row r="871" spans="1:9">
      <c r="A871" s="112"/>
      <c r="C871" t="s">
        <v>1</v>
      </c>
      <c r="D871" s="12" t="str">
        <f>IF(C871&gt;0,VLOOKUP($C871,'Master Inventory'!$C:$H,4,FALSE),0)</f>
        <v>portion cost</v>
      </c>
      <c r="E871" s="60">
        <f>IF(C871&gt;0,VLOOKUP($C871,'Master Inventory'!$C:$H,5,FALSE),0)</f>
        <v>0</v>
      </c>
      <c r="F871" s="9">
        <f t="shared" si="22"/>
        <v>0</v>
      </c>
      <c r="G871" s="111"/>
      <c r="H871" s="111"/>
      <c r="I871" s="111"/>
    </row>
    <row r="872" spans="1:9">
      <c r="A872" s="112"/>
      <c r="C872" t="s">
        <v>1</v>
      </c>
      <c r="D872" s="12" t="str">
        <f>IF(C872&gt;0,VLOOKUP($C872,'Master Inventory'!$C:$H,4,FALSE),0)</f>
        <v>portion cost</v>
      </c>
      <c r="E872" s="60">
        <f>IF(C872&gt;0,VLOOKUP($C872,'Master Inventory'!$C:$H,5,FALSE),0)</f>
        <v>0</v>
      </c>
      <c r="F872" s="9">
        <f t="shared" si="22"/>
        <v>0</v>
      </c>
      <c r="G872" s="111"/>
      <c r="H872" s="111"/>
      <c r="I872" s="111"/>
    </row>
    <row r="873" spans="1:9">
      <c r="A873" s="112"/>
      <c r="C873" t="s">
        <v>1</v>
      </c>
      <c r="D873" s="12" t="str">
        <f>IF(C873&gt;0,VLOOKUP($C873,'Master Inventory'!$C:$H,4,FALSE),0)</f>
        <v>portion cost</v>
      </c>
      <c r="E873" s="60">
        <f>IF(C873&gt;0,VLOOKUP($C873,'Master Inventory'!$C:$H,5,FALSE),0)</f>
        <v>0</v>
      </c>
      <c r="F873" s="9">
        <f t="shared" si="22"/>
        <v>0</v>
      </c>
      <c r="G873" s="111"/>
      <c r="H873" s="111"/>
      <c r="I873" s="111"/>
    </row>
    <row r="874" spans="1:9">
      <c r="A874" s="112"/>
      <c r="B874" s="14"/>
      <c r="C874" s="14"/>
      <c r="D874" s="14"/>
      <c r="E874" s="14"/>
      <c r="F874" s="14"/>
      <c r="G874" s="14"/>
      <c r="H874" s="14"/>
      <c r="I874" s="14"/>
    </row>
    <row r="875" spans="1:9" ht="30">
      <c r="A875" s="112">
        <v>24</v>
      </c>
      <c r="B875" s="18" t="s">
        <v>8</v>
      </c>
      <c r="C875" s="18" t="s">
        <v>9</v>
      </c>
      <c r="D875" s="19" t="s">
        <v>4</v>
      </c>
      <c r="E875" s="1" t="s">
        <v>5</v>
      </c>
      <c r="F875" s="19" t="s">
        <v>10</v>
      </c>
      <c r="G875" s="19" t="s">
        <v>11</v>
      </c>
      <c r="H875" s="19" t="s">
        <v>12</v>
      </c>
      <c r="I875" s="19" t="s">
        <v>13</v>
      </c>
    </row>
    <row r="876" spans="1:9">
      <c r="A876" s="112"/>
      <c r="B876" s="60"/>
      <c r="C876" t="s">
        <v>1</v>
      </c>
      <c r="D876" s="12" t="str">
        <f>IF(C876&gt;0,VLOOKUP($C876,'Master Inventory'!$C:$H,4,FALSE),0)</f>
        <v>portion cost</v>
      </c>
      <c r="E876" s="60">
        <v>0</v>
      </c>
      <c r="F876" s="9">
        <f>IF(D876="portion cost",0,D876*E876)</f>
        <v>0</v>
      </c>
      <c r="G876" s="9">
        <f>SUM(F876:F911)</f>
        <v>0</v>
      </c>
      <c r="H876" s="60">
        <v>0</v>
      </c>
      <c r="I876" s="9" t="e">
        <f>G876/H876</f>
        <v>#DIV/0!</v>
      </c>
    </row>
    <row r="877" spans="1:9">
      <c r="A877" s="112"/>
      <c r="C877" t="s">
        <v>1</v>
      </c>
      <c r="D877" s="12" t="str">
        <f>IF(C877&gt;0,VLOOKUP($C877,'Master Inventory'!$C:$H,4,FALSE),0)</f>
        <v>portion cost</v>
      </c>
      <c r="E877" s="60">
        <v>0</v>
      </c>
      <c r="F877" s="9">
        <f t="shared" ref="F877:F911" si="23">IF(D877="portion cost",0,D877*E877)</f>
        <v>0</v>
      </c>
      <c r="G877" s="110" t="s">
        <v>41</v>
      </c>
      <c r="H877" s="110"/>
      <c r="I877" s="110"/>
    </row>
    <row r="878" spans="1:9">
      <c r="A878" s="112"/>
      <c r="C878" t="s">
        <v>1</v>
      </c>
      <c r="D878" s="12" t="str">
        <f>IF(C878&gt;0,VLOOKUP($C878,'Master Inventory'!$C:$H,4,FALSE),0)</f>
        <v>portion cost</v>
      </c>
      <c r="E878" s="60">
        <v>0</v>
      </c>
      <c r="F878" s="9">
        <f t="shared" si="23"/>
        <v>0</v>
      </c>
      <c r="G878" s="111"/>
      <c r="H878" s="111"/>
      <c r="I878" s="111"/>
    </row>
    <row r="879" spans="1:9">
      <c r="A879" s="112"/>
      <c r="C879" t="s">
        <v>1</v>
      </c>
      <c r="D879" s="12" t="str">
        <f>IF(C879&gt;0,VLOOKUP($C879,'Master Inventory'!$C:$H,4,FALSE),0)</f>
        <v>portion cost</v>
      </c>
      <c r="E879" s="60">
        <f>IF(C879&gt;0,VLOOKUP($C879,'Master Inventory'!$C:$H,5,FALSE),0)</f>
        <v>0</v>
      </c>
      <c r="F879" s="9">
        <f t="shared" si="23"/>
        <v>0</v>
      </c>
      <c r="G879" s="111"/>
      <c r="H879" s="111"/>
      <c r="I879" s="111"/>
    </row>
    <row r="880" spans="1:9">
      <c r="A880" s="112"/>
      <c r="C880" t="s">
        <v>1</v>
      </c>
      <c r="D880" s="12" t="str">
        <f>IF(C880&gt;0,VLOOKUP($C880,'Master Inventory'!$C:$H,4,FALSE),0)</f>
        <v>portion cost</v>
      </c>
      <c r="E880" s="60">
        <f>IF(C880&gt;0,VLOOKUP($C880,'Master Inventory'!$C:$H,5,FALSE),0)</f>
        <v>0</v>
      </c>
      <c r="F880" s="9">
        <f t="shared" si="23"/>
        <v>0</v>
      </c>
      <c r="G880" s="111"/>
      <c r="H880" s="111"/>
      <c r="I880" s="111"/>
    </row>
    <row r="881" spans="1:9">
      <c r="A881" s="112"/>
      <c r="C881" t="s">
        <v>1</v>
      </c>
      <c r="D881" s="12" t="str">
        <f>IF(C881&gt;0,VLOOKUP($C881,'Master Inventory'!$C:$H,4,FALSE),0)</f>
        <v>portion cost</v>
      </c>
      <c r="E881" s="60">
        <f>IF(C881&gt;0,VLOOKUP($C881,'Master Inventory'!$C:$H,5,FALSE),0)</f>
        <v>0</v>
      </c>
      <c r="F881" s="9">
        <f t="shared" si="23"/>
        <v>0</v>
      </c>
      <c r="G881" s="111"/>
      <c r="H881" s="111"/>
      <c r="I881" s="111"/>
    </row>
    <row r="882" spans="1:9">
      <c r="A882" s="112"/>
      <c r="C882" t="s">
        <v>1</v>
      </c>
      <c r="D882" s="12" t="str">
        <f>IF(C882&gt;0,VLOOKUP($C882,'Master Inventory'!$C:$H,4,FALSE),0)</f>
        <v>portion cost</v>
      </c>
      <c r="E882" s="60">
        <f>IF(C882&gt;0,VLOOKUP($C882,'Master Inventory'!$C:$H,5,FALSE),0)</f>
        <v>0</v>
      </c>
      <c r="F882" s="9">
        <f t="shared" si="23"/>
        <v>0</v>
      </c>
      <c r="G882" s="111"/>
      <c r="H882" s="111"/>
      <c r="I882" s="111"/>
    </row>
    <row r="883" spans="1:9">
      <c r="A883" s="112"/>
      <c r="C883" t="s">
        <v>1</v>
      </c>
      <c r="D883" s="12" t="str">
        <f>IF(C883&gt;0,VLOOKUP($C883,'Master Inventory'!$C:$H,4,FALSE),0)</f>
        <v>portion cost</v>
      </c>
      <c r="E883" s="60">
        <f>IF(C883&gt;0,VLOOKUP($C883,'Master Inventory'!$C:$H,5,FALSE),0)</f>
        <v>0</v>
      </c>
      <c r="F883" s="9">
        <f t="shared" si="23"/>
        <v>0</v>
      </c>
      <c r="G883" s="111"/>
      <c r="H883" s="111"/>
      <c r="I883" s="111"/>
    </row>
    <row r="884" spans="1:9">
      <c r="A884" s="112"/>
      <c r="C884" t="s">
        <v>1</v>
      </c>
      <c r="D884" s="12" t="str">
        <f>IF(C884&gt;0,VLOOKUP($C884,'Master Inventory'!$C:$H,4,FALSE),0)</f>
        <v>portion cost</v>
      </c>
      <c r="E884" s="60">
        <f>IF(C884&gt;0,VLOOKUP($C884,'Master Inventory'!$C:$H,5,FALSE),0)</f>
        <v>0</v>
      </c>
      <c r="F884" s="9">
        <f t="shared" si="23"/>
        <v>0</v>
      </c>
      <c r="G884" s="111"/>
      <c r="H884" s="111"/>
      <c r="I884" s="111"/>
    </row>
    <row r="885" spans="1:9">
      <c r="A885" s="112"/>
      <c r="C885" t="s">
        <v>1</v>
      </c>
      <c r="D885" s="12" t="str">
        <f>IF(C885&gt;0,VLOOKUP($C885,'Master Inventory'!$C:$H,4,FALSE),0)</f>
        <v>portion cost</v>
      </c>
      <c r="E885" s="60">
        <f>IF(C885&gt;0,VLOOKUP($C885,'Master Inventory'!$C:$H,5,FALSE),0)</f>
        <v>0</v>
      </c>
      <c r="F885" s="9">
        <f t="shared" si="23"/>
        <v>0</v>
      </c>
      <c r="G885" s="111"/>
      <c r="H885" s="111"/>
      <c r="I885" s="111"/>
    </row>
    <row r="886" spans="1:9">
      <c r="A886" s="112"/>
      <c r="C886" t="s">
        <v>1</v>
      </c>
      <c r="D886" s="12" t="str">
        <f>IF(C886&gt;0,VLOOKUP($C886,'Master Inventory'!$C:$H,4,FALSE),0)</f>
        <v>portion cost</v>
      </c>
      <c r="E886" s="60">
        <f>IF(C886&gt;0,VLOOKUP($C886,'Master Inventory'!$C:$H,5,FALSE),0)</f>
        <v>0</v>
      </c>
      <c r="F886" s="9">
        <f t="shared" si="23"/>
        <v>0</v>
      </c>
      <c r="G886" s="111"/>
      <c r="H886" s="111"/>
      <c r="I886" s="111"/>
    </row>
    <row r="887" spans="1:9">
      <c r="A887" s="112"/>
      <c r="C887" t="s">
        <v>1</v>
      </c>
      <c r="D887" s="12" t="str">
        <f>IF(C887&gt;0,VLOOKUP($C887,'Master Inventory'!$C:$H,4,FALSE),0)</f>
        <v>portion cost</v>
      </c>
      <c r="E887" s="60">
        <f>IF(C887&gt;0,VLOOKUP($C887,'Master Inventory'!$C:$H,5,FALSE),0)</f>
        <v>0</v>
      </c>
      <c r="F887" s="9">
        <f t="shared" si="23"/>
        <v>0</v>
      </c>
      <c r="G887" s="111"/>
      <c r="H887" s="111"/>
      <c r="I887" s="111"/>
    </row>
    <row r="888" spans="1:9">
      <c r="A888" s="112"/>
      <c r="C888" t="s">
        <v>1</v>
      </c>
      <c r="D888" s="12" t="str">
        <f>IF(C888&gt;0,VLOOKUP($C888,'Master Inventory'!$C:$H,4,FALSE),0)</f>
        <v>portion cost</v>
      </c>
      <c r="E888" s="60">
        <f>IF(C888&gt;0,VLOOKUP($C888,'Master Inventory'!$C:$H,5,FALSE),0)</f>
        <v>0</v>
      </c>
      <c r="F888" s="9">
        <f t="shared" si="23"/>
        <v>0</v>
      </c>
      <c r="G888" s="111"/>
      <c r="H888" s="111"/>
      <c r="I888" s="111"/>
    </row>
    <row r="889" spans="1:9">
      <c r="A889" s="112"/>
      <c r="C889" t="s">
        <v>1</v>
      </c>
      <c r="D889" s="12" t="str">
        <f>IF(C889&gt;0,VLOOKUP($C889,'Master Inventory'!$C:$H,4,FALSE),0)</f>
        <v>portion cost</v>
      </c>
      <c r="E889" s="60">
        <f>IF(C889&gt;0,VLOOKUP($C889,'Master Inventory'!$C:$H,5,FALSE),0)</f>
        <v>0</v>
      </c>
      <c r="F889" s="9">
        <f t="shared" si="23"/>
        <v>0</v>
      </c>
      <c r="G889" s="111"/>
      <c r="H889" s="111"/>
      <c r="I889" s="111"/>
    </row>
    <row r="890" spans="1:9">
      <c r="A890" s="112"/>
      <c r="C890" t="s">
        <v>1</v>
      </c>
      <c r="D890" s="12" t="str">
        <f>IF(C890&gt;0,VLOOKUP($C890,'Master Inventory'!$C:$H,4,FALSE),0)</f>
        <v>portion cost</v>
      </c>
      <c r="E890" s="60">
        <f>IF(C890&gt;0,VLOOKUP($C890,'Master Inventory'!$C:$H,5,FALSE),0)</f>
        <v>0</v>
      </c>
      <c r="F890" s="9">
        <f t="shared" si="23"/>
        <v>0</v>
      </c>
      <c r="G890" s="111"/>
      <c r="H890" s="111"/>
      <c r="I890" s="111"/>
    </row>
    <row r="891" spans="1:9">
      <c r="A891" s="112"/>
      <c r="C891" t="s">
        <v>1</v>
      </c>
      <c r="D891" s="12" t="str">
        <f>IF(C891&gt;0,VLOOKUP($C891,'Master Inventory'!$C:$H,4,FALSE),0)</f>
        <v>portion cost</v>
      </c>
      <c r="E891" s="60">
        <f>IF(C891&gt;0,VLOOKUP($C891,'Master Inventory'!$C:$H,5,FALSE),0)</f>
        <v>0</v>
      </c>
      <c r="F891" s="9">
        <f t="shared" si="23"/>
        <v>0</v>
      </c>
      <c r="G891" s="111"/>
      <c r="H891" s="111"/>
      <c r="I891" s="111"/>
    </row>
    <row r="892" spans="1:9">
      <c r="A892" s="112"/>
      <c r="C892" t="s">
        <v>1</v>
      </c>
      <c r="D892" s="12" t="str">
        <f>IF(C892&gt;0,VLOOKUP($C892,'Master Inventory'!$C:$H,4,FALSE),0)</f>
        <v>portion cost</v>
      </c>
      <c r="E892" s="60">
        <f>IF(C892&gt;0,VLOOKUP($C892,'Master Inventory'!$C:$H,5,FALSE),0)</f>
        <v>0</v>
      </c>
      <c r="F892" s="9">
        <f t="shared" si="23"/>
        <v>0</v>
      </c>
      <c r="G892" s="111"/>
      <c r="H892" s="111"/>
      <c r="I892" s="111"/>
    </row>
    <row r="893" spans="1:9">
      <c r="A893" s="112"/>
      <c r="C893" t="s">
        <v>1</v>
      </c>
      <c r="D893" s="12" t="str">
        <f>IF(C893&gt;0,VLOOKUP($C893,'Master Inventory'!$C:$H,4,FALSE),0)</f>
        <v>portion cost</v>
      </c>
      <c r="E893" s="60">
        <f>IF(C893&gt;0,VLOOKUP($C893,'Master Inventory'!$C:$H,5,FALSE),0)</f>
        <v>0</v>
      </c>
      <c r="F893" s="9">
        <f t="shared" si="23"/>
        <v>0</v>
      </c>
      <c r="G893" s="111"/>
      <c r="H893" s="111"/>
      <c r="I893" s="111"/>
    </row>
    <row r="894" spans="1:9">
      <c r="A894" s="112"/>
      <c r="C894" t="s">
        <v>1</v>
      </c>
      <c r="D894" s="12" t="str">
        <f>IF(C894&gt;0,VLOOKUP($C894,'Master Inventory'!$C:$H,4,FALSE),0)</f>
        <v>portion cost</v>
      </c>
      <c r="E894" s="60">
        <f>IF(C894&gt;0,VLOOKUP($C894,'Master Inventory'!$C:$H,5,FALSE),0)</f>
        <v>0</v>
      </c>
      <c r="F894" s="9">
        <f t="shared" si="23"/>
        <v>0</v>
      </c>
      <c r="G894" s="111"/>
      <c r="H894" s="111"/>
      <c r="I894" s="111"/>
    </row>
    <row r="895" spans="1:9">
      <c r="A895" s="112"/>
      <c r="C895" t="s">
        <v>1</v>
      </c>
      <c r="D895" s="12" t="str">
        <f>IF(C895&gt;0,VLOOKUP($C895,'Master Inventory'!$C:$H,4,FALSE),0)</f>
        <v>portion cost</v>
      </c>
      <c r="E895" s="60">
        <f>IF(C895&gt;0,VLOOKUP($C895,'Master Inventory'!$C:$H,5,FALSE),0)</f>
        <v>0</v>
      </c>
      <c r="F895" s="9">
        <f t="shared" si="23"/>
        <v>0</v>
      </c>
      <c r="G895" s="111"/>
      <c r="H895" s="111"/>
      <c r="I895" s="111"/>
    </row>
    <row r="896" spans="1:9">
      <c r="A896" s="112"/>
      <c r="C896" t="s">
        <v>1</v>
      </c>
      <c r="D896" s="12" t="str">
        <f>IF(C896&gt;0,VLOOKUP($C896,'Master Inventory'!$C:$H,4,FALSE),0)</f>
        <v>portion cost</v>
      </c>
      <c r="E896" s="60">
        <f>IF(C896&gt;0,VLOOKUP($C896,'Master Inventory'!$C:$H,5,FALSE),0)</f>
        <v>0</v>
      </c>
      <c r="F896" s="9">
        <f t="shared" si="23"/>
        <v>0</v>
      </c>
      <c r="G896" s="111"/>
      <c r="H896" s="111"/>
      <c r="I896" s="111"/>
    </row>
    <row r="897" spans="1:9">
      <c r="A897" s="112"/>
      <c r="C897" t="s">
        <v>1</v>
      </c>
      <c r="D897" s="12" t="str">
        <f>IF(C897&gt;0,VLOOKUP($C897,'Master Inventory'!$C:$H,4,FALSE),0)</f>
        <v>portion cost</v>
      </c>
      <c r="E897" s="60">
        <f>IF(C897&gt;0,VLOOKUP($C897,'Master Inventory'!$C:$H,5,FALSE),0)</f>
        <v>0</v>
      </c>
      <c r="F897" s="9">
        <f t="shared" si="23"/>
        <v>0</v>
      </c>
      <c r="G897" s="111"/>
      <c r="H897" s="111"/>
      <c r="I897" s="111"/>
    </row>
    <row r="898" spans="1:9">
      <c r="A898" s="112"/>
      <c r="C898" t="s">
        <v>1</v>
      </c>
      <c r="D898" s="12" t="str">
        <f>IF(C898&gt;0,VLOOKUP($C898,'Master Inventory'!$C:$H,4,FALSE),0)</f>
        <v>portion cost</v>
      </c>
      <c r="E898" s="60">
        <f>IF(C898&gt;0,VLOOKUP($C898,'Master Inventory'!$C:$H,5,FALSE),0)</f>
        <v>0</v>
      </c>
      <c r="F898" s="9">
        <f t="shared" si="23"/>
        <v>0</v>
      </c>
      <c r="G898" s="111"/>
      <c r="H898" s="111"/>
      <c r="I898" s="111"/>
    </row>
    <row r="899" spans="1:9">
      <c r="A899" s="112"/>
      <c r="C899" t="s">
        <v>1</v>
      </c>
      <c r="D899" s="12" t="str">
        <f>IF(C899&gt;0,VLOOKUP($C899,'Master Inventory'!$C:$H,4,FALSE),0)</f>
        <v>portion cost</v>
      </c>
      <c r="E899" s="60">
        <f>IF(C899&gt;0,VLOOKUP($C899,'Master Inventory'!$C:$H,5,FALSE),0)</f>
        <v>0</v>
      </c>
      <c r="F899" s="9">
        <f t="shared" si="23"/>
        <v>0</v>
      </c>
      <c r="G899" s="111"/>
      <c r="H899" s="111"/>
      <c r="I899" s="111"/>
    </row>
    <row r="900" spans="1:9">
      <c r="A900" s="112"/>
      <c r="C900" t="s">
        <v>1</v>
      </c>
      <c r="D900" s="12" t="str">
        <f>IF(C900&gt;0,VLOOKUP($C900,'Master Inventory'!$C:$H,4,FALSE),0)</f>
        <v>portion cost</v>
      </c>
      <c r="E900" s="60">
        <f>IF(C900&gt;0,VLOOKUP($C900,'Master Inventory'!$C:$H,5,FALSE),0)</f>
        <v>0</v>
      </c>
      <c r="F900" s="9">
        <f t="shared" si="23"/>
        <v>0</v>
      </c>
      <c r="G900" s="111"/>
      <c r="H900" s="111"/>
      <c r="I900" s="111"/>
    </row>
    <row r="901" spans="1:9">
      <c r="A901" s="112"/>
      <c r="C901" t="s">
        <v>1</v>
      </c>
      <c r="D901" s="12" t="str">
        <f>IF(C901&gt;0,VLOOKUP($C901,'Master Inventory'!$C:$H,4,FALSE),0)</f>
        <v>portion cost</v>
      </c>
      <c r="E901" s="60">
        <f>IF(C901&gt;0,VLOOKUP($C901,'Master Inventory'!$C:$H,5,FALSE),0)</f>
        <v>0</v>
      </c>
      <c r="F901" s="9">
        <f t="shared" si="23"/>
        <v>0</v>
      </c>
      <c r="G901" s="111"/>
      <c r="H901" s="111"/>
      <c r="I901" s="111"/>
    </row>
    <row r="902" spans="1:9">
      <c r="A902" s="112"/>
      <c r="C902" t="s">
        <v>1</v>
      </c>
      <c r="D902" s="12" t="str">
        <f>IF(C902&gt;0,VLOOKUP($C902,'Master Inventory'!$C:$H,4,FALSE),0)</f>
        <v>portion cost</v>
      </c>
      <c r="E902" s="60">
        <f>IF(C902&gt;0,VLOOKUP($C902,'Master Inventory'!$C:$H,5,FALSE),0)</f>
        <v>0</v>
      </c>
      <c r="F902" s="9">
        <f t="shared" si="23"/>
        <v>0</v>
      </c>
      <c r="G902" s="111"/>
      <c r="H902" s="111"/>
      <c r="I902" s="111"/>
    </row>
    <row r="903" spans="1:9">
      <c r="A903" s="112"/>
      <c r="C903" t="s">
        <v>1</v>
      </c>
      <c r="D903" s="12" t="str">
        <f>IF(C903&gt;0,VLOOKUP($C903,'Master Inventory'!$C:$H,4,FALSE),0)</f>
        <v>portion cost</v>
      </c>
      <c r="E903" s="60">
        <f>IF(C903&gt;0,VLOOKUP($C903,'Master Inventory'!$C:$H,5,FALSE),0)</f>
        <v>0</v>
      </c>
      <c r="F903" s="9">
        <f t="shared" si="23"/>
        <v>0</v>
      </c>
      <c r="G903" s="111"/>
      <c r="H903" s="111"/>
      <c r="I903" s="111"/>
    </row>
    <row r="904" spans="1:9">
      <c r="A904" s="112"/>
      <c r="C904" t="s">
        <v>1</v>
      </c>
      <c r="D904" s="12" t="str">
        <f>IF(C904&gt;0,VLOOKUP($C904,'Master Inventory'!$C:$H,4,FALSE),0)</f>
        <v>portion cost</v>
      </c>
      <c r="E904" s="60">
        <f>IF(C904&gt;0,VLOOKUP($C904,'Master Inventory'!$C:$H,5,FALSE),0)</f>
        <v>0</v>
      </c>
      <c r="F904" s="9">
        <f t="shared" si="23"/>
        <v>0</v>
      </c>
      <c r="G904" s="111"/>
      <c r="H904" s="111"/>
      <c r="I904" s="111"/>
    </row>
    <row r="905" spans="1:9">
      <c r="A905" s="112"/>
      <c r="C905" t="s">
        <v>1</v>
      </c>
      <c r="D905" s="12" t="str">
        <f>IF(C905&gt;0,VLOOKUP($C905,'Master Inventory'!$C:$H,4,FALSE),0)</f>
        <v>portion cost</v>
      </c>
      <c r="E905" s="60">
        <f>IF(C905&gt;0,VLOOKUP($C905,'Master Inventory'!$C:$H,5,FALSE),0)</f>
        <v>0</v>
      </c>
      <c r="F905" s="9">
        <f t="shared" si="23"/>
        <v>0</v>
      </c>
      <c r="G905" s="111"/>
      <c r="H905" s="111"/>
      <c r="I905" s="111"/>
    </row>
    <row r="906" spans="1:9">
      <c r="A906" s="112"/>
      <c r="C906" t="s">
        <v>1</v>
      </c>
      <c r="D906" s="12" t="str">
        <f>IF(C906&gt;0,VLOOKUP($C906,'Master Inventory'!$C:$H,4,FALSE),0)</f>
        <v>portion cost</v>
      </c>
      <c r="E906" s="60">
        <f>IF(C906&gt;0,VLOOKUP($C906,'Master Inventory'!$C:$H,5,FALSE),0)</f>
        <v>0</v>
      </c>
      <c r="F906" s="9">
        <f t="shared" si="23"/>
        <v>0</v>
      </c>
      <c r="G906" s="111"/>
      <c r="H906" s="111"/>
      <c r="I906" s="111"/>
    </row>
    <row r="907" spans="1:9">
      <c r="A907" s="112"/>
      <c r="C907" t="s">
        <v>1</v>
      </c>
      <c r="D907" s="12" t="str">
        <f>IF(C907&gt;0,VLOOKUP($C907,'Master Inventory'!$C:$H,4,FALSE),0)</f>
        <v>portion cost</v>
      </c>
      <c r="E907" s="60">
        <f>IF(C907&gt;0,VLOOKUP($C907,'Master Inventory'!$C:$H,5,FALSE),0)</f>
        <v>0</v>
      </c>
      <c r="F907" s="9">
        <f t="shared" si="23"/>
        <v>0</v>
      </c>
      <c r="G907" s="111"/>
      <c r="H907" s="111"/>
      <c r="I907" s="111"/>
    </row>
    <row r="908" spans="1:9">
      <c r="A908" s="112"/>
      <c r="C908" t="s">
        <v>1</v>
      </c>
      <c r="D908" s="12" t="str">
        <f>IF(C908&gt;0,VLOOKUP($C908,'Master Inventory'!$C:$H,4,FALSE),0)</f>
        <v>portion cost</v>
      </c>
      <c r="E908" s="60">
        <f>IF(C908&gt;0,VLOOKUP($C908,'Master Inventory'!$C:$H,5,FALSE),0)</f>
        <v>0</v>
      </c>
      <c r="F908" s="9">
        <f t="shared" si="23"/>
        <v>0</v>
      </c>
      <c r="G908" s="111"/>
      <c r="H908" s="111"/>
      <c r="I908" s="111"/>
    </row>
    <row r="909" spans="1:9">
      <c r="A909" s="112"/>
      <c r="C909" t="s">
        <v>1</v>
      </c>
      <c r="D909" s="12" t="str">
        <f>IF(C909&gt;0,VLOOKUP($C909,'Master Inventory'!$C:$H,4,FALSE),0)</f>
        <v>portion cost</v>
      </c>
      <c r="E909" s="60">
        <f>IF(C909&gt;0,VLOOKUP($C909,'Master Inventory'!$C:$H,5,FALSE),0)</f>
        <v>0</v>
      </c>
      <c r="F909" s="9">
        <f t="shared" si="23"/>
        <v>0</v>
      </c>
      <c r="G909" s="111"/>
      <c r="H909" s="111"/>
      <c r="I909" s="111"/>
    </row>
    <row r="910" spans="1:9">
      <c r="A910" s="112"/>
      <c r="C910" t="s">
        <v>1</v>
      </c>
      <c r="D910" s="12" t="str">
        <f>IF(C910&gt;0,VLOOKUP($C910,'Master Inventory'!$C:$H,4,FALSE),0)</f>
        <v>portion cost</v>
      </c>
      <c r="E910" s="60">
        <f>IF(C910&gt;0,VLOOKUP($C910,'Master Inventory'!$C:$H,5,FALSE),0)</f>
        <v>0</v>
      </c>
      <c r="F910" s="9">
        <f t="shared" si="23"/>
        <v>0</v>
      </c>
      <c r="G910" s="111"/>
      <c r="H910" s="111"/>
      <c r="I910" s="111"/>
    </row>
    <row r="911" spans="1:9">
      <c r="A911" s="112"/>
      <c r="C911" t="s">
        <v>1</v>
      </c>
      <c r="D911" s="12" t="str">
        <f>IF(C911&gt;0,VLOOKUP($C911,'Master Inventory'!$C:$H,4,FALSE),0)</f>
        <v>portion cost</v>
      </c>
      <c r="E911" s="60">
        <f>IF(C911&gt;0,VLOOKUP($C911,'Master Inventory'!$C:$H,5,FALSE),0)</f>
        <v>0</v>
      </c>
      <c r="F911" s="9">
        <f t="shared" si="23"/>
        <v>0</v>
      </c>
      <c r="G911" s="111"/>
      <c r="H911" s="111"/>
      <c r="I911" s="111"/>
    </row>
    <row r="912" spans="1:9">
      <c r="A912" s="112"/>
      <c r="B912" s="14"/>
      <c r="C912" s="14"/>
      <c r="D912" s="14"/>
      <c r="E912" s="14"/>
      <c r="F912" s="14"/>
      <c r="G912" s="14"/>
      <c r="H912" s="14"/>
      <c r="I912" s="14"/>
    </row>
    <row r="913" spans="1:9" ht="30">
      <c r="A913" s="112">
        <v>25</v>
      </c>
      <c r="B913" s="18" t="s">
        <v>8</v>
      </c>
      <c r="C913" s="18" t="s">
        <v>9</v>
      </c>
      <c r="D913" s="19" t="s">
        <v>4</v>
      </c>
      <c r="E913" s="1" t="s">
        <v>5</v>
      </c>
      <c r="F913" s="19" t="s">
        <v>10</v>
      </c>
      <c r="G913" s="19" t="s">
        <v>11</v>
      </c>
      <c r="H913" s="19" t="s">
        <v>12</v>
      </c>
      <c r="I913" s="19" t="s">
        <v>13</v>
      </c>
    </row>
    <row r="914" spans="1:9">
      <c r="A914" s="112"/>
      <c r="B914" s="60"/>
      <c r="C914" t="s">
        <v>1</v>
      </c>
      <c r="D914" s="12" t="str">
        <f>IF(C914&gt;0,VLOOKUP($C914,'Master Inventory'!$C:$H,4,FALSE),0)</f>
        <v>portion cost</v>
      </c>
      <c r="E914" s="60">
        <v>0</v>
      </c>
      <c r="F914" s="9">
        <f>IF(D914="portion cost",0,D914*E914)</f>
        <v>0</v>
      </c>
      <c r="G914" s="9">
        <f>SUM(F914:F949)</f>
        <v>0</v>
      </c>
      <c r="H914" s="60">
        <v>0</v>
      </c>
      <c r="I914" s="9" t="e">
        <f>G914/H914</f>
        <v>#DIV/0!</v>
      </c>
    </row>
    <row r="915" spans="1:9">
      <c r="A915" s="112"/>
      <c r="C915" t="s">
        <v>1</v>
      </c>
      <c r="D915" s="12" t="str">
        <f>IF(C915&gt;0,VLOOKUP($C915,'Master Inventory'!$C:$H,4,FALSE),0)</f>
        <v>portion cost</v>
      </c>
      <c r="E915" s="60">
        <v>0</v>
      </c>
      <c r="F915" s="9">
        <f t="shared" ref="F915:F949" si="24">IF(D915="portion cost",0,D915*E915)</f>
        <v>0</v>
      </c>
      <c r="G915" s="110" t="s">
        <v>41</v>
      </c>
      <c r="H915" s="110"/>
      <c r="I915" s="110"/>
    </row>
    <row r="916" spans="1:9">
      <c r="A916" s="112"/>
      <c r="C916" t="s">
        <v>1</v>
      </c>
      <c r="D916" s="12" t="str">
        <f>IF(C916&gt;0,VLOOKUP($C916,'Master Inventory'!$C:$H,4,FALSE),0)</f>
        <v>portion cost</v>
      </c>
      <c r="E916" s="60">
        <v>0</v>
      </c>
      <c r="F916" s="9">
        <f t="shared" si="24"/>
        <v>0</v>
      </c>
      <c r="G916" s="111"/>
      <c r="H916" s="111"/>
      <c r="I916" s="111"/>
    </row>
    <row r="917" spans="1:9">
      <c r="A917" s="112"/>
      <c r="C917" t="s">
        <v>1</v>
      </c>
      <c r="D917" s="12" t="str">
        <f>IF(C917&gt;0,VLOOKUP($C917,'Master Inventory'!$C:$H,4,FALSE),0)</f>
        <v>portion cost</v>
      </c>
      <c r="E917" s="60">
        <f>IF(C917&gt;0,VLOOKUP($C917,'Master Inventory'!$C:$H,5,FALSE),0)</f>
        <v>0</v>
      </c>
      <c r="F917" s="9">
        <f t="shared" si="24"/>
        <v>0</v>
      </c>
      <c r="G917" s="111"/>
      <c r="H917" s="111"/>
      <c r="I917" s="111"/>
    </row>
    <row r="918" spans="1:9">
      <c r="A918" s="112"/>
      <c r="C918" t="s">
        <v>1</v>
      </c>
      <c r="D918" s="12" t="str">
        <f>IF(C918&gt;0,VLOOKUP($C918,'Master Inventory'!$C:$H,4,FALSE),0)</f>
        <v>portion cost</v>
      </c>
      <c r="E918" s="60">
        <f>IF(C918&gt;0,VLOOKUP($C918,'Master Inventory'!$C:$H,5,FALSE),0)</f>
        <v>0</v>
      </c>
      <c r="F918" s="9">
        <f t="shared" si="24"/>
        <v>0</v>
      </c>
      <c r="G918" s="111"/>
      <c r="H918" s="111"/>
      <c r="I918" s="111"/>
    </row>
    <row r="919" spans="1:9">
      <c r="A919" s="112"/>
      <c r="C919" t="s">
        <v>1</v>
      </c>
      <c r="D919" s="12" t="str">
        <f>IF(C919&gt;0,VLOOKUP($C919,'Master Inventory'!$C:$H,4,FALSE),0)</f>
        <v>portion cost</v>
      </c>
      <c r="E919" s="60">
        <f>IF(C919&gt;0,VLOOKUP($C919,'Master Inventory'!$C:$H,5,FALSE),0)</f>
        <v>0</v>
      </c>
      <c r="F919" s="9">
        <f t="shared" si="24"/>
        <v>0</v>
      </c>
      <c r="G919" s="111"/>
      <c r="H919" s="111"/>
      <c r="I919" s="111"/>
    </row>
    <row r="920" spans="1:9">
      <c r="A920" s="112"/>
      <c r="C920" t="s">
        <v>1</v>
      </c>
      <c r="D920" s="12" t="str">
        <f>IF(C920&gt;0,VLOOKUP($C920,'Master Inventory'!$C:$H,4,FALSE),0)</f>
        <v>portion cost</v>
      </c>
      <c r="E920" s="60">
        <f>IF(C920&gt;0,VLOOKUP($C920,'Master Inventory'!$C:$H,5,FALSE),0)</f>
        <v>0</v>
      </c>
      <c r="F920" s="9">
        <f t="shared" si="24"/>
        <v>0</v>
      </c>
      <c r="G920" s="111"/>
      <c r="H920" s="111"/>
      <c r="I920" s="111"/>
    </row>
    <row r="921" spans="1:9">
      <c r="A921" s="112"/>
      <c r="C921" t="s">
        <v>1</v>
      </c>
      <c r="D921" s="12" t="str">
        <f>IF(C921&gt;0,VLOOKUP($C921,'Master Inventory'!$C:$H,4,FALSE),0)</f>
        <v>portion cost</v>
      </c>
      <c r="E921" s="60">
        <f>IF(C921&gt;0,VLOOKUP($C921,'Master Inventory'!$C:$H,5,FALSE),0)</f>
        <v>0</v>
      </c>
      <c r="F921" s="9">
        <f t="shared" si="24"/>
        <v>0</v>
      </c>
      <c r="G921" s="111"/>
      <c r="H921" s="111"/>
      <c r="I921" s="111"/>
    </row>
    <row r="922" spans="1:9">
      <c r="A922" s="112"/>
      <c r="C922" t="s">
        <v>1</v>
      </c>
      <c r="D922" s="12" t="str">
        <f>IF(C922&gt;0,VLOOKUP($C922,'Master Inventory'!$C:$H,4,FALSE),0)</f>
        <v>portion cost</v>
      </c>
      <c r="E922" s="60">
        <f>IF(C922&gt;0,VLOOKUP($C922,'Master Inventory'!$C:$H,5,FALSE),0)</f>
        <v>0</v>
      </c>
      <c r="F922" s="9">
        <f t="shared" si="24"/>
        <v>0</v>
      </c>
      <c r="G922" s="111"/>
      <c r="H922" s="111"/>
      <c r="I922" s="111"/>
    </row>
    <row r="923" spans="1:9">
      <c r="A923" s="112"/>
      <c r="C923" t="s">
        <v>1</v>
      </c>
      <c r="D923" s="12" t="str">
        <f>IF(C923&gt;0,VLOOKUP($C923,'Master Inventory'!$C:$H,4,FALSE),0)</f>
        <v>portion cost</v>
      </c>
      <c r="E923" s="60">
        <f>IF(C923&gt;0,VLOOKUP($C923,'Master Inventory'!$C:$H,5,FALSE),0)</f>
        <v>0</v>
      </c>
      <c r="F923" s="9">
        <f t="shared" si="24"/>
        <v>0</v>
      </c>
      <c r="G923" s="111"/>
      <c r="H923" s="111"/>
      <c r="I923" s="111"/>
    </row>
    <row r="924" spans="1:9">
      <c r="A924" s="112"/>
      <c r="C924" t="s">
        <v>1</v>
      </c>
      <c r="D924" s="12" t="str">
        <f>IF(C924&gt;0,VLOOKUP($C924,'Master Inventory'!$C:$H,4,FALSE),0)</f>
        <v>portion cost</v>
      </c>
      <c r="E924" s="60">
        <f>IF(C924&gt;0,VLOOKUP($C924,'Master Inventory'!$C:$H,5,FALSE),0)</f>
        <v>0</v>
      </c>
      <c r="F924" s="9">
        <f t="shared" si="24"/>
        <v>0</v>
      </c>
      <c r="G924" s="111"/>
      <c r="H924" s="111"/>
      <c r="I924" s="111"/>
    </row>
    <row r="925" spans="1:9">
      <c r="A925" s="112"/>
      <c r="C925" t="s">
        <v>1</v>
      </c>
      <c r="D925" s="12" t="str">
        <f>IF(C925&gt;0,VLOOKUP($C925,'Master Inventory'!$C:$H,4,FALSE),0)</f>
        <v>portion cost</v>
      </c>
      <c r="E925" s="60">
        <f>IF(C925&gt;0,VLOOKUP($C925,'Master Inventory'!$C:$H,5,FALSE),0)</f>
        <v>0</v>
      </c>
      <c r="F925" s="9">
        <f t="shared" si="24"/>
        <v>0</v>
      </c>
      <c r="G925" s="111"/>
      <c r="H925" s="111"/>
      <c r="I925" s="111"/>
    </row>
    <row r="926" spans="1:9">
      <c r="A926" s="112"/>
      <c r="C926" t="s">
        <v>1</v>
      </c>
      <c r="D926" s="12" t="str">
        <f>IF(C926&gt;0,VLOOKUP($C926,'Master Inventory'!$C:$H,4,FALSE),0)</f>
        <v>portion cost</v>
      </c>
      <c r="E926" s="60">
        <f>IF(C926&gt;0,VLOOKUP($C926,'Master Inventory'!$C:$H,5,FALSE),0)</f>
        <v>0</v>
      </c>
      <c r="F926" s="9">
        <f t="shared" si="24"/>
        <v>0</v>
      </c>
      <c r="G926" s="111"/>
      <c r="H926" s="111"/>
      <c r="I926" s="111"/>
    </row>
    <row r="927" spans="1:9">
      <c r="A927" s="112"/>
      <c r="C927" t="s">
        <v>1</v>
      </c>
      <c r="D927" s="12" t="str">
        <f>IF(C927&gt;0,VLOOKUP($C927,'Master Inventory'!$C:$H,4,FALSE),0)</f>
        <v>portion cost</v>
      </c>
      <c r="E927" s="60">
        <f>IF(C927&gt;0,VLOOKUP($C927,'Master Inventory'!$C:$H,5,FALSE),0)</f>
        <v>0</v>
      </c>
      <c r="F927" s="9">
        <f t="shared" si="24"/>
        <v>0</v>
      </c>
      <c r="G927" s="111"/>
      <c r="H927" s="111"/>
      <c r="I927" s="111"/>
    </row>
    <row r="928" spans="1:9">
      <c r="A928" s="112"/>
      <c r="C928" t="s">
        <v>1</v>
      </c>
      <c r="D928" s="12" t="str">
        <f>IF(C928&gt;0,VLOOKUP($C928,'Master Inventory'!$C:$H,4,FALSE),0)</f>
        <v>portion cost</v>
      </c>
      <c r="E928" s="60">
        <f>IF(C928&gt;0,VLOOKUP($C928,'Master Inventory'!$C:$H,5,FALSE),0)</f>
        <v>0</v>
      </c>
      <c r="F928" s="9">
        <f t="shared" si="24"/>
        <v>0</v>
      </c>
      <c r="G928" s="111"/>
      <c r="H928" s="111"/>
      <c r="I928" s="111"/>
    </row>
    <row r="929" spans="1:9">
      <c r="A929" s="112"/>
      <c r="C929" t="s">
        <v>1</v>
      </c>
      <c r="D929" s="12" t="str">
        <f>IF(C929&gt;0,VLOOKUP($C929,'Master Inventory'!$C:$H,4,FALSE),0)</f>
        <v>portion cost</v>
      </c>
      <c r="E929" s="60">
        <f>IF(C929&gt;0,VLOOKUP($C929,'Master Inventory'!$C:$H,5,FALSE),0)</f>
        <v>0</v>
      </c>
      <c r="F929" s="9">
        <f t="shared" si="24"/>
        <v>0</v>
      </c>
      <c r="G929" s="111"/>
      <c r="H929" s="111"/>
      <c r="I929" s="111"/>
    </row>
    <row r="930" spans="1:9">
      <c r="A930" s="112"/>
      <c r="C930" t="s">
        <v>1</v>
      </c>
      <c r="D930" s="12" t="str">
        <f>IF(C930&gt;0,VLOOKUP($C930,'Master Inventory'!$C:$H,4,FALSE),0)</f>
        <v>portion cost</v>
      </c>
      <c r="E930" s="60">
        <f>IF(C930&gt;0,VLOOKUP($C930,'Master Inventory'!$C:$H,5,FALSE),0)</f>
        <v>0</v>
      </c>
      <c r="F930" s="9">
        <f t="shared" si="24"/>
        <v>0</v>
      </c>
      <c r="G930" s="111"/>
      <c r="H930" s="111"/>
      <c r="I930" s="111"/>
    </row>
    <row r="931" spans="1:9">
      <c r="A931" s="112"/>
      <c r="C931" t="s">
        <v>1</v>
      </c>
      <c r="D931" s="12" t="str">
        <f>IF(C931&gt;0,VLOOKUP($C931,'Master Inventory'!$C:$H,4,FALSE),0)</f>
        <v>portion cost</v>
      </c>
      <c r="E931" s="60">
        <f>IF(C931&gt;0,VLOOKUP($C931,'Master Inventory'!$C:$H,5,FALSE),0)</f>
        <v>0</v>
      </c>
      <c r="F931" s="9">
        <f t="shared" si="24"/>
        <v>0</v>
      </c>
      <c r="G931" s="111"/>
      <c r="H931" s="111"/>
      <c r="I931" s="111"/>
    </row>
    <row r="932" spans="1:9">
      <c r="A932" s="112"/>
      <c r="C932" t="s">
        <v>1</v>
      </c>
      <c r="D932" s="12" t="str">
        <f>IF(C932&gt;0,VLOOKUP($C932,'Master Inventory'!$C:$H,4,FALSE),0)</f>
        <v>portion cost</v>
      </c>
      <c r="E932" s="60">
        <f>IF(C932&gt;0,VLOOKUP($C932,'Master Inventory'!$C:$H,5,FALSE),0)</f>
        <v>0</v>
      </c>
      <c r="F932" s="9">
        <f t="shared" si="24"/>
        <v>0</v>
      </c>
      <c r="G932" s="111"/>
      <c r="H932" s="111"/>
      <c r="I932" s="111"/>
    </row>
    <row r="933" spans="1:9">
      <c r="A933" s="112"/>
      <c r="C933" t="s">
        <v>1</v>
      </c>
      <c r="D933" s="12" t="str">
        <f>IF(C933&gt;0,VLOOKUP($C933,'Master Inventory'!$C:$H,4,FALSE),0)</f>
        <v>portion cost</v>
      </c>
      <c r="E933" s="60">
        <f>IF(C933&gt;0,VLOOKUP($C933,'Master Inventory'!$C:$H,5,FALSE),0)</f>
        <v>0</v>
      </c>
      <c r="F933" s="9">
        <f t="shared" si="24"/>
        <v>0</v>
      </c>
      <c r="G933" s="111"/>
      <c r="H933" s="111"/>
      <c r="I933" s="111"/>
    </row>
    <row r="934" spans="1:9">
      <c r="A934" s="112"/>
      <c r="C934" t="s">
        <v>1</v>
      </c>
      <c r="D934" s="12" t="str">
        <f>IF(C934&gt;0,VLOOKUP($C934,'Master Inventory'!$C:$H,4,FALSE),0)</f>
        <v>portion cost</v>
      </c>
      <c r="E934" s="60">
        <f>IF(C934&gt;0,VLOOKUP($C934,'Master Inventory'!$C:$H,5,FALSE),0)</f>
        <v>0</v>
      </c>
      <c r="F934" s="9">
        <f t="shared" si="24"/>
        <v>0</v>
      </c>
      <c r="G934" s="111"/>
      <c r="H934" s="111"/>
      <c r="I934" s="111"/>
    </row>
    <row r="935" spans="1:9">
      <c r="A935" s="112"/>
      <c r="C935" t="s">
        <v>1</v>
      </c>
      <c r="D935" s="12" t="str">
        <f>IF(C935&gt;0,VLOOKUP($C935,'Master Inventory'!$C:$H,4,FALSE),0)</f>
        <v>portion cost</v>
      </c>
      <c r="E935" s="60">
        <f>IF(C935&gt;0,VLOOKUP($C935,'Master Inventory'!$C:$H,5,FALSE),0)</f>
        <v>0</v>
      </c>
      <c r="F935" s="9">
        <f t="shared" si="24"/>
        <v>0</v>
      </c>
      <c r="G935" s="111"/>
      <c r="H935" s="111"/>
      <c r="I935" s="111"/>
    </row>
    <row r="936" spans="1:9">
      <c r="A936" s="112"/>
      <c r="C936" t="s">
        <v>1</v>
      </c>
      <c r="D936" s="12" t="str">
        <f>IF(C936&gt;0,VLOOKUP($C936,'Master Inventory'!$C:$H,4,FALSE),0)</f>
        <v>portion cost</v>
      </c>
      <c r="E936" s="60">
        <f>IF(C936&gt;0,VLOOKUP($C936,'Master Inventory'!$C:$H,5,FALSE),0)</f>
        <v>0</v>
      </c>
      <c r="F936" s="9">
        <f t="shared" si="24"/>
        <v>0</v>
      </c>
      <c r="G936" s="111"/>
      <c r="H936" s="111"/>
      <c r="I936" s="111"/>
    </row>
    <row r="937" spans="1:9">
      <c r="A937" s="112"/>
      <c r="C937" t="s">
        <v>1</v>
      </c>
      <c r="D937" s="12" t="str">
        <f>IF(C937&gt;0,VLOOKUP($C937,'Master Inventory'!$C:$H,4,FALSE),0)</f>
        <v>portion cost</v>
      </c>
      <c r="E937" s="60">
        <f>IF(C937&gt;0,VLOOKUP($C937,'Master Inventory'!$C:$H,5,FALSE),0)</f>
        <v>0</v>
      </c>
      <c r="F937" s="9">
        <f t="shared" si="24"/>
        <v>0</v>
      </c>
      <c r="G937" s="111"/>
      <c r="H937" s="111"/>
      <c r="I937" s="111"/>
    </row>
    <row r="938" spans="1:9">
      <c r="A938" s="112"/>
      <c r="C938" t="s">
        <v>1</v>
      </c>
      <c r="D938" s="12" t="str">
        <f>IF(C938&gt;0,VLOOKUP($C938,'Master Inventory'!$C:$H,4,FALSE),0)</f>
        <v>portion cost</v>
      </c>
      <c r="E938" s="60">
        <f>IF(C938&gt;0,VLOOKUP($C938,'Master Inventory'!$C:$H,5,FALSE),0)</f>
        <v>0</v>
      </c>
      <c r="F938" s="9">
        <f t="shared" si="24"/>
        <v>0</v>
      </c>
      <c r="G938" s="111"/>
      <c r="H938" s="111"/>
      <c r="I938" s="111"/>
    </row>
    <row r="939" spans="1:9">
      <c r="A939" s="112"/>
      <c r="C939" t="s">
        <v>1</v>
      </c>
      <c r="D939" s="12" t="str">
        <f>IF(C939&gt;0,VLOOKUP($C939,'Master Inventory'!$C:$H,4,FALSE),0)</f>
        <v>portion cost</v>
      </c>
      <c r="E939" s="60">
        <f>IF(C939&gt;0,VLOOKUP($C939,'Master Inventory'!$C:$H,5,FALSE),0)</f>
        <v>0</v>
      </c>
      <c r="F939" s="9">
        <f t="shared" si="24"/>
        <v>0</v>
      </c>
      <c r="G939" s="111"/>
      <c r="H939" s="111"/>
      <c r="I939" s="111"/>
    </row>
    <row r="940" spans="1:9">
      <c r="A940" s="112"/>
      <c r="C940" t="s">
        <v>1</v>
      </c>
      <c r="D940" s="12" t="str">
        <f>IF(C940&gt;0,VLOOKUP($C940,'Master Inventory'!$C:$H,4,FALSE),0)</f>
        <v>portion cost</v>
      </c>
      <c r="E940" s="60">
        <f>IF(C940&gt;0,VLOOKUP($C940,'Master Inventory'!$C:$H,5,FALSE),0)</f>
        <v>0</v>
      </c>
      <c r="F940" s="9">
        <f t="shared" si="24"/>
        <v>0</v>
      </c>
      <c r="G940" s="111"/>
      <c r="H940" s="111"/>
      <c r="I940" s="111"/>
    </row>
    <row r="941" spans="1:9">
      <c r="A941" s="112"/>
      <c r="C941" t="s">
        <v>1</v>
      </c>
      <c r="D941" s="12" t="str">
        <f>IF(C941&gt;0,VLOOKUP($C941,'Master Inventory'!$C:$H,4,FALSE),0)</f>
        <v>portion cost</v>
      </c>
      <c r="E941" s="60">
        <f>IF(C941&gt;0,VLOOKUP($C941,'Master Inventory'!$C:$H,5,FALSE),0)</f>
        <v>0</v>
      </c>
      <c r="F941" s="9">
        <f t="shared" si="24"/>
        <v>0</v>
      </c>
      <c r="G941" s="111"/>
      <c r="H941" s="111"/>
      <c r="I941" s="111"/>
    </row>
    <row r="942" spans="1:9">
      <c r="A942" s="112"/>
      <c r="C942" t="s">
        <v>1</v>
      </c>
      <c r="D942" s="12" t="str">
        <f>IF(C942&gt;0,VLOOKUP($C942,'Master Inventory'!$C:$H,4,FALSE),0)</f>
        <v>portion cost</v>
      </c>
      <c r="E942" s="60">
        <f>IF(C942&gt;0,VLOOKUP($C942,'Master Inventory'!$C:$H,5,FALSE),0)</f>
        <v>0</v>
      </c>
      <c r="F942" s="9">
        <f t="shared" si="24"/>
        <v>0</v>
      </c>
      <c r="G942" s="111"/>
      <c r="H942" s="111"/>
      <c r="I942" s="111"/>
    </row>
    <row r="943" spans="1:9">
      <c r="A943" s="112"/>
      <c r="C943" t="s">
        <v>1</v>
      </c>
      <c r="D943" s="12" t="str">
        <f>IF(C943&gt;0,VLOOKUP($C943,'Master Inventory'!$C:$H,4,FALSE),0)</f>
        <v>portion cost</v>
      </c>
      <c r="E943" s="60">
        <f>IF(C943&gt;0,VLOOKUP($C943,'Master Inventory'!$C:$H,5,FALSE),0)</f>
        <v>0</v>
      </c>
      <c r="F943" s="9">
        <f t="shared" si="24"/>
        <v>0</v>
      </c>
      <c r="G943" s="111"/>
      <c r="H943" s="111"/>
      <c r="I943" s="111"/>
    </row>
    <row r="944" spans="1:9">
      <c r="A944" s="112"/>
      <c r="C944" t="s">
        <v>1</v>
      </c>
      <c r="D944" s="12" t="str">
        <f>IF(C944&gt;0,VLOOKUP($C944,'Master Inventory'!$C:$H,4,FALSE),0)</f>
        <v>portion cost</v>
      </c>
      <c r="E944" s="60">
        <f>IF(C944&gt;0,VLOOKUP($C944,'Master Inventory'!$C:$H,5,FALSE),0)</f>
        <v>0</v>
      </c>
      <c r="F944" s="9">
        <f t="shared" si="24"/>
        <v>0</v>
      </c>
      <c r="G944" s="111"/>
      <c r="H944" s="111"/>
      <c r="I944" s="111"/>
    </row>
    <row r="945" spans="1:9">
      <c r="A945" s="112"/>
      <c r="C945" t="s">
        <v>1</v>
      </c>
      <c r="D945" s="12" t="str">
        <f>IF(C945&gt;0,VLOOKUP($C945,'Master Inventory'!$C:$H,4,FALSE),0)</f>
        <v>portion cost</v>
      </c>
      <c r="E945" s="60">
        <f>IF(C945&gt;0,VLOOKUP($C945,'Master Inventory'!$C:$H,5,FALSE),0)</f>
        <v>0</v>
      </c>
      <c r="F945" s="9">
        <f t="shared" si="24"/>
        <v>0</v>
      </c>
      <c r="G945" s="111"/>
      <c r="H945" s="111"/>
      <c r="I945" s="111"/>
    </row>
    <row r="946" spans="1:9">
      <c r="A946" s="112"/>
      <c r="C946" t="s">
        <v>1</v>
      </c>
      <c r="D946" s="12" t="str">
        <f>IF(C946&gt;0,VLOOKUP($C946,'Master Inventory'!$C:$H,4,FALSE),0)</f>
        <v>portion cost</v>
      </c>
      <c r="E946" s="60">
        <f>IF(C946&gt;0,VLOOKUP($C946,'Master Inventory'!$C:$H,5,FALSE),0)</f>
        <v>0</v>
      </c>
      <c r="F946" s="9">
        <f t="shared" si="24"/>
        <v>0</v>
      </c>
      <c r="G946" s="111"/>
      <c r="H946" s="111"/>
      <c r="I946" s="111"/>
    </row>
    <row r="947" spans="1:9">
      <c r="A947" s="112"/>
      <c r="C947" t="s">
        <v>1</v>
      </c>
      <c r="D947" s="12" t="str">
        <f>IF(C947&gt;0,VLOOKUP($C947,'Master Inventory'!$C:$H,4,FALSE),0)</f>
        <v>portion cost</v>
      </c>
      <c r="E947" s="60">
        <f>IF(C947&gt;0,VLOOKUP($C947,'Master Inventory'!$C:$H,5,FALSE),0)</f>
        <v>0</v>
      </c>
      <c r="F947" s="9">
        <f t="shared" si="24"/>
        <v>0</v>
      </c>
      <c r="G947" s="111"/>
      <c r="H947" s="111"/>
      <c r="I947" s="111"/>
    </row>
    <row r="948" spans="1:9">
      <c r="A948" s="112"/>
      <c r="C948" t="s">
        <v>1</v>
      </c>
      <c r="D948" s="12" t="str">
        <f>IF(C948&gt;0,VLOOKUP($C948,'Master Inventory'!$C:$H,4,FALSE),0)</f>
        <v>portion cost</v>
      </c>
      <c r="E948" s="60">
        <f>IF(C948&gt;0,VLOOKUP($C948,'Master Inventory'!$C:$H,5,FALSE),0)</f>
        <v>0</v>
      </c>
      <c r="F948" s="9">
        <f t="shared" si="24"/>
        <v>0</v>
      </c>
      <c r="G948" s="111"/>
      <c r="H948" s="111"/>
      <c r="I948" s="111"/>
    </row>
    <row r="949" spans="1:9">
      <c r="A949" s="112"/>
      <c r="C949" t="s">
        <v>1</v>
      </c>
      <c r="D949" s="12" t="str">
        <f>IF(C949&gt;0,VLOOKUP($C949,'Master Inventory'!$C:$H,4,FALSE),0)</f>
        <v>portion cost</v>
      </c>
      <c r="E949" s="60">
        <f>IF(C949&gt;0,VLOOKUP($C949,'Master Inventory'!$C:$H,5,FALSE),0)</f>
        <v>0</v>
      </c>
      <c r="F949" s="9">
        <f t="shared" si="24"/>
        <v>0</v>
      </c>
      <c r="G949" s="111"/>
      <c r="H949" s="111"/>
      <c r="I949" s="111"/>
    </row>
    <row r="950" spans="1:9">
      <c r="A950" s="112"/>
      <c r="B950" s="14"/>
      <c r="C950" s="14"/>
      <c r="D950" s="14"/>
      <c r="E950" s="14"/>
      <c r="F950" s="14"/>
      <c r="G950" s="14"/>
      <c r="H950" s="14"/>
      <c r="I950" s="14"/>
    </row>
    <row r="951" spans="1:9" ht="30">
      <c r="A951" s="112">
        <v>26</v>
      </c>
      <c r="B951" s="18" t="s">
        <v>8</v>
      </c>
      <c r="C951" s="18" t="s">
        <v>9</v>
      </c>
      <c r="D951" s="19" t="s">
        <v>4</v>
      </c>
      <c r="E951" s="1" t="s">
        <v>5</v>
      </c>
      <c r="F951" s="19" t="s">
        <v>10</v>
      </c>
      <c r="G951" s="19" t="s">
        <v>11</v>
      </c>
      <c r="H951" s="19" t="s">
        <v>12</v>
      </c>
      <c r="I951" s="19" t="s">
        <v>13</v>
      </c>
    </row>
    <row r="952" spans="1:9">
      <c r="A952" s="112"/>
      <c r="B952" s="60"/>
      <c r="C952" t="s">
        <v>1</v>
      </c>
      <c r="D952" s="12" t="str">
        <f>IF(C952&gt;0,VLOOKUP($C952,'Master Inventory'!$C:$H,4,FALSE),0)</f>
        <v>portion cost</v>
      </c>
      <c r="E952" s="60">
        <v>0</v>
      </c>
      <c r="F952" s="9">
        <f>IF(D952="portion cost",0,D952*E952)</f>
        <v>0</v>
      </c>
      <c r="G952" s="9">
        <f>SUM(F952:F987)</f>
        <v>0</v>
      </c>
      <c r="H952" s="60">
        <v>0</v>
      </c>
      <c r="I952" s="9" t="e">
        <f>G952/H952</f>
        <v>#DIV/0!</v>
      </c>
    </row>
    <row r="953" spans="1:9">
      <c r="A953" s="112"/>
      <c r="C953" t="s">
        <v>1</v>
      </c>
      <c r="D953" s="12" t="str">
        <f>IF(C953&gt;0,VLOOKUP($C953,'Master Inventory'!$C:$H,4,FALSE),0)</f>
        <v>portion cost</v>
      </c>
      <c r="E953" s="60">
        <v>0</v>
      </c>
      <c r="F953" s="9">
        <f t="shared" ref="F953:F987" si="25">IF(D953="portion cost",0,D953*E953)</f>
        <v>0</v>
      </c>
      <c r="G953" s="110" t="s">
        <v>41</v>
      </c>
      <c r="H953" s="110"/>
      <c r="I953" s="110"/>
    </row>
    <row r="954" spans="1:9">
      <c r="A954" s="112"/>
      <c r="C954" t="s">
        <v>1</v>
      </c>
      <c r="D954" s="12" t="str">
        <f>IF(C954&gt;0,VLOOKUP($C954,'Master Inventory'!$C:$H,4,FALSE),0)</f>
        <v>portion cost</v>
      </c>
      <c r="E954" s="60">
        <v>0</v>
      </c>
      <c r="F954" s="9">
        <f t="shared" si="25"/>
        <v>0</v>
      </c>
      <c r="G954" s="111"/>
      <c r="H954" s="111"/>
      <c r="I954" s="111"/>
    </row>
    <row r="955" spans="1:9">
      <c r="A955" s="112"/>
      <c r="C955" t="s">
        <v>1</v>
      </c>
      <c r="D955" s="12" t="str">
        <f>IF(C955&gt;0,VLOOKUP($C955,'Master Inventory'!$C:$H,4,FALSE),0)</f>
        <v>portion cost</v>
      </c>
      <c r="E955" s="60">
        <f>IF(C955&gt;0,VLOOKUP($C955,'Master Inventory'!$C:$H,5,FALSE),0)</f>
        <v>0</v>
      </c>
      <c r="F955" s="9">
        <f t="shared" si="25"/>
        <v>0</v>
      </c>
      <c r="G955" s="111"/>
      <c r="H955" s="111"/>
      <c r="I955" s="111"/>
    </row>
    <row r="956" spans="1:9">
      <c r="A956" s="112"/>
      <c r="C956" t="s">
        <v>1</v>
      </c>
      <c r="D956" s="12" t="str">
        <f>IF(C956&gt;0,VLOOKUP($C956,'Master Inventory'!$C:$H,4,FALSE),0)</f>
        <v>portion cost</v>
      </c>
      <c r="E956" s="60">
        <f>IF(C956&gt;0,VLOOKUP($C956,'Master Inventory'!$C:$H,5,FALSE),0)</f>
        <v>0</v>
      </c>
      <c r="F956" s="9">
        <f t="shared" si="25"/>
        <v>0</v>
      </c>
      <c r="G956" s="111"/>
      <c r="H956" s="111"/>
      <c r="I956" s="111"/>
    </row>
    <row r="957" spans="1:9">
      <c r="A957" s="112"/>
      <c r="C957" t="s">
        <v>1</v>
      </c>
      <c r="D957" s="12" t="str">
        <f>IF(C957&gt;0,VLOOKUP($C957,'Master Inventory'!$C:$H,4,FALSE),0)</f>
        <v>portion cost</v>
      </c>
      <c r="E957" s="60">
        <f>IF(C957&gt;0,VLOOKUP($C957,'Master Inventory'!$C:$H,5,FALSE),0)</f>
        <v>0</v>
      </c>
      <c r="F957" s="9">
        <f t="shared" si="25"/>
        <v>0</v>
      </c>
      <c r="G957" s="111"/>
      <c r="H957" s="111"/>
      <c r="I957" s="111"/>
    </row>
    <row r="958" spans="1:9">
      <c r="A958" s="112"/>
      <c r="C958" t="s">
        <v>1</v>
      </c>
      <c r="D958" s="12" t="str">
        <f>IF(C958&gt;0,VLOOKUP($C958,'Master Inventory'!$C:$H,4,FALSE),0)</f>
        <v>portion cost</v>
      </c>
      <c r="E958" s="60">
        <f>IF(C958&gt;0,VLOOKUP($C958,'Master Inventory'!$C:$H,5,FALSE),0)</f>
        <v>0</v>
      </c>
      <c r="F958" s="9">
        <f t="shared" si="25"/>
        <v>0</v>
      </c>
      <c r="G958" s="111"/>
      <c r="H958" s="111"/>
      <c r="I958" s="111"/>
    </row>
    <row r="959" spans="1:9">
      <c r="A959" s="112"/>
      <c r="C959" t="s">
        <v>1</v>
      </c>
      <c r="D959" s="12" t="str">
        <f>IF(C959&gt;0,VLOOKUP($C959,'Master Inventory'!$C:$H,4,FALSE),0)</f>
        <v>portion cost</v>
      </c>
      <c r="E959" s="60">
        <f>IF(C959&gt;0,VLOOKUP($C959,'Master Inventory'!$C:$H,5,FALSE),0)</f>
        <v>0</v>
      </c>
      <c r="F959" s="9">
        <f t="shared" si="25"/>
        <v>0</v>
      </c>
      <c r="G959" s="111"/>
      <c r="H959" s="111"/>
      <c r="I959" s="111"/>
    </row>
    <row r="960" spans="1:9">
      <c r="A960" s="112"/>
      <c r="C960" t="s">
        <v>1</v>
      </c>
      <c r="D960" s="12" t="str">
        <f>IF(C960&gt;0,VLOOKUP($C960,'Master Inventory'!$C:$H,4,FALSE),0)</f>
        <v>portion cost</v>
      </c>
      <c r="E960" s="60">
        <f>IF(C960&gt;0,VLOOKUP($C960,'Master Inventory'!$C:$H,5,FALSE),0)</f>
        <v>0</v>
      </c>
      <c r="F960" s="9">
        <f t="shared" si="25"/>
        <v>0</v>
      </c>
      <c r="G960" s="111"/>
      <c r="H960" s="111"/>
      <c r="I960" s="111"/>
    </row>
    <row r="961" spans="1:9">
      <c r="A961" s="112"/>
      <c r="C961" t="s">
        <v>1</v>
      </c>
      <c r="D961" s="12" t="str">
        <f>IF(C961&gt;0,VLOOKUP($C961,'Master Inventory'!$C:$H,4,FALSE),0)</f>
        <v>portion cost</v>
      </c>
      <c r="E961" s="60">
        <f>IF(C961&gt;0,VLOOKUP($C961,'Master Inventory'!$C:$H,5,FALSE),0)</f>
        <v>0</v>
      </c>
      <c r="F961" s="9">
        <f t="shared" si="25"/>
        <v>0</v>
      </c>
      <c r="G961" s="111"/>
      <c r="H961" s="111"/>
      <c r="I961" s="111"/>
    </row>
    <row r="962" spans="1:9">
      <c r="A962" s="112"/>
      <c r="C962" t="s">
        <v>1</v>
      </c>
      <c r="D962" s="12" t="str">
        <f>IF(C962&gt;0,VLOOKUP($C962,'Master Inventory'!$C:$H,4,FALSE),0)</f>
        <v>portion cost</v>
      </c>
      <c r="E962" s="60">
        <f>IF(C962&gt;0,VLOOKUP($C962,'Master Inventory'!$C:$H,5,FALSE),0)</f>
        <v>0</v>
      </c>
      <c r="F962" s="9">
        <f t="shared" si="25"/>
        <v>0</v>
      </c>
      <c r="G962" s="111"/>
      <c r="H962" s="111"/>
      <c r="I962" s="111"/>
    </row>
    <row r="963" spans="1:9">
      <c r="A963" s="112"/>
      <c r="C963" t="s">
        <v>1</v>
      </c>
      <c r="D963" s="12" t="str">
        <f>IF(C963&gt;0,VLOOKUP($C963,'Master Inventory'!$C:$H,4,FALSE),0)</f>
        <v>portion cost</v>
      </c>
      <c r="E963" s="60">
        <f>IF(C963&gt;0,VLOOKUP($C963,'Master Inventory'!$C:$H,5,FALSE),0)</f>
        <v>0</v>
      </c>
      <c r="F963" s="9">
        <f t="shared" si="25"/>
        <v>0</v>
      </c>
      <c r="G963" s="111"/>
      <c r="H963" s="111"/>
      <c r="I963" s="111"/>
    </row>
    <row r="964" spans="1:9">
      <c r="A964" s="112"/>
      <c r="C964" t="s">
        <v>1</v>
      </c>
      <c r="D964" s="12" t="str">
        <f>IF(C964&gt;0,VLOOKUP($C964,'Master Inventory'!$C:$H,4,FALSE),0)</f>
        <v>portion cost</v>
      </c>
      <c r="E964" s="60">
        <f>IF(C964&gt;0,VLOOKUP($C964,'Master Inventory'!$C:$H,5,FALSE),0)</f>
        <v>0</v>
      </c>
      <c r="F964" s="9">
        <f t="shared" si="25"/>
        <v>0</v>
      </c>
      <c r="G964" s="111"/>
      <c r="H964" s="111"/>
      <c r="I964" s="111"/>
    </row>
    <row r="965" spans="1:9">
      <c r="A965" s="112"/>
      <c r="C965" t="s">
        <v>1</v>
      </c>
      <c r="D965" s="12" t="str">
        <f>IF(C965&gt;0,VLOOKUP($C965,'Master Inventory'!$C:$H,4,FALSE),0)</f>
        <v>portion cost</v>
      </c>
      <c r="E965" s="60">
        <f>IF(C965&gt;0,VLOOKUP($C965,'Master Inventory'!$C:$H,5,FALSE),0)</f>
        <v>0</v>
      </c>
      <c r="F965" s="9">
        <f t="shared" si="25"/>
        <v>0</v>
      </c>
      <c r="G965" s="111"/>
      <c r="H965" s="111"/>
      <c r="I965" s="111"/>
    </row>
    <row r="966" spans="1:9">
      <c r="A966" s="112"/>
      <c r="C966" t="s">
        <v>1</v>
      </c>
      <c r="D966" s="12" t="str">
        <f>IF(C966&gt;0,VLOOKUP($C966,'Master Inventory'!$C:$H,4,FALSE),0)</f>
        <v>portion cost</v>
      </c>
      <c r="E966" s="60">
        <f>IF(C966&gt;0,VLOOKUP($C966,'Master Inventory'!$C:$H,5,FALSE),0)</f>
        <v>0</v>
      </c>
      <c r="F966" s="9">
        <f t="shared" si="25"/>
        <v>0</v>
      </c>
      <c r="G966" s="111"/>
      <c r="H966" s="111"/>
      <c r="I966" s="111"/>
    </row>
    <row r="967" spans="1:9">
      <c r="A967" s="112"/>
      <c r="C967" t="s">
        <v>1</v>
      </c>
      <c r="D967" s="12" t="str">
        <f>IF(C967&gt;0,VLOOKUP($C967,'Master Inventory'!$C:$H,4,FALSE),0)</f>
        <v>portion cost</v>
      </c>
      <c r="E967" s="60">
        <f>IF(C967&gt;0,VLOOKUP($C967,'Master Inventory'!$C:$H,5,FALSE),0)</f>
        <v>0</v>
      </c>
      <c r="F967" s="9">
        <f t="shared" si="25"/>
        <v>0</v>
      </c>
      <c r="G967" s="111"/>
      <c r="H967" s="111"/>
      <c r="I967" s="111"/>
    </row>
    <row r="968" spans="1:9">
      <c r="A968" s="112"/>
      <c r="C968" t="s">
        <v>1</v>
      </c>
      <c r="D968" s="12" t="str">
        <f>IF(C968&gt;0,VLOOKUP($C968,'Master Inventory'!$C:$H,4,FALSE),0)</f>
        <v>portion cost</v>
      </c>
      <c r="E968" s="60">
        <f>IF(C968&gt;0,VLOOKUP($C968,'Master Inventory'!$C:$H,5,FALSE),0)</f>
        <v>0</v>
      </c>
      <c r="F968" s="9">
        <f t="shared" si="25"/>
        <v>0</v>
      </c>
      <c r="G968" s="111"/>
      <c r="H968" s="111"/>
      <c r="I968" s="111"/>
    </row>
    <row r="969" spans="1:9">
      <c r="A969" s="112"/>
      <c r="C969" t="s">
        <v>1</v>
      </c>
      <c r="D969" s="12" t="str">
        <f>IF(C969&gt;0,VLOOKUP($C969,'Master Inventory'!$C:$H,4,FALSE),0)</f>
        <v>portion cost</v>
      </c>
      <c r="E969" s="60">
        <f>IF(C969&gt;0,VLOOKUP($C969,'Master Inventory'!$C:$H,5,FALSE),0)</f>
        <v>0</v>
      </c>
      <c r="F969" s="9">
        <f t="shared" si="25"/>
        <v>0</v>
      </c>
      <c r="G969" s="111"/>
      <c r="H969" s="111"/>
      <c r="I969" s="111"/>
    </row>
    <row r="970" spans="1:9">
      <c r="A970" s="112"/>
      <c r="C970" t="s">
        <v>1</v>
      </c>
      <c r="D970" s="12" t="str">
        <f>IF(C970&gt;0,VLOOKUP($C970,'Master Inventory'!$C:$H,4,FALSE),0)</f>
        <v>portion cost</v>
      </c>
      <c r="E970" s="60">
        <f>IF(C970&gt;0,VLOOKUP($C970,'Master Inventory'!$C:$H,5,FALSE),0)</f>
        <v>0</v>
      </c>
      <c r="F970" s="9">
        <f t="shared" si="25"/>
        <v>0</v>
      </c>
      <c r="G970" s="111"/>
      <c r="H970" s="111"/>
      <c r="I970" s="111"/>
    </row>
    <row r="971" spans="1:9">
      <c r="A971" s="112"/>
      <c r="C971" t="s">
        <v>1</v>
      </c>
      <c r="D971" s="12" t="str">
        <f>IF(C971&gt;0,VLOOKUP($C971,'Master Inventory'!$C:$H,4,FALSE),0)</f>
        <v>portion cost</v>
      </c>
      <c r="E971" s="60">
        <f>IF(C971&gt;0,VLOOKUP($C971,'Master Inventory'!$C:$H,5,FALSE),0)</f>
        <v>0</v>
      </c>
      <c r="F971" s="9">
        <f t="shared" si="25"/>
        <v>0</v>
      </c>
      <c r="G971" s="111"/>
      <c r="H971" s="111"/>
      <c r="I971" s="111"/>
    </row>
    <row r="972" spans="1:9">
      <c r="A972" s="112"/>
      <c r="C972" t="s">
        <v>1</v>
      </c>
      <c r="D972" s="12" t="str">
        <f>IF(C972&gt;0,VLOOKUP($C972,'Master Inventory'!$C:$H,4,FALSE),0)</f>
        <v>portion cost</v>
      </c>
      <c r="E972" s="60">
        <f>IF(C972&gt;0,VLOOKUP($C972,'Master Inventory'!$C:$H,5,FALSE),0)</f>
        <v>0</v>
      </c>
      <c r="F972" s="9">
        <f t="shared" si="25"/>
        <v>0</v>
      </c>
      <c r="G972" s="111"/>
      <c r="H972" s="111"/>
      <c r="I972" s="111"/>
    </row>
    <row r="973" spans="1:9">
      <c r="A973" s="112"/>
      <c r="C973" t="s">
        <v>1</v>
      </c>
      <c r="D973" s="12" t="str">
        <f>IF(C973&gt;0,VLOOKUP($C973,'Master Inventory'!$C:$H,4,FALSE),0)</f>
        <v>portion cost</v>
      </c>
      <c r="E973" s="60">
        <f>IF(C973&gt;0,VLOOKUP($C973,'Master Inventory'!$C:$H,5,FALSE),0)</f>
        <v>0</v>
      </c>
      <c r="F973" s="9">
        <f t="shared" si="25"/>
        <v>0</v>
      </c>
      <c r="G973" s="111"/>
      <c r="H973" s="111"/>
      <c r="I973" s="111"/>
    </row>
    <row r="974" spans="1:9">
      <c r="A974" s="112"/>
      <c r="C974" t="s">
        <v>1</v>
      </c>
      <c r="D974" s="12" t="str">
        <f>IF(C974&gt;0,VLOOKUP($C974,'Master Inventory'!$C:$H,4,FALSE),0)</f>
        <v>portion cost</v>
      </c>
      <c r="E974" s="60">
        <f>IF(C974&gt;0,VLOOKUP($C974,'Master Inventory'!$C:$H,5,FALSE),0)</f>
        <v>0</v>
      </c>
      <c r="F974" s="9">
        <f t="shared" si="25"/>
        <v>0</v>
      </c>
      <c r="G974" s="111"/>
      <c r="H974" s="111"/>
      <c r="I974" s="111"/>
    </row>
    <row r="975" spans="1:9">
      <c r="A975" s="112"/>
      <c r="C975" t="s">
        <v>1</v>
      </c>
      <c r="D975" s="12" t="str">
        <f>IF(C975&gt;0,VLOOKUP($C975,'Master Inventory'!$C:$H,4,FALSE),0)</f>
        <v>portion cost</v>
      </c>
      <c r="E975" s="60">
        <f>IF(C975&gt;0,VLOOKUP($C975,'Master Inventory'!$C:$H,5,FALSE),0)</f>
        <v>0</v>
      </c>
      <c r="F975" s="9">
        <f t="shared" si="25"/>
        <v>0</v>
      </c>
      <c r="G975" s="111"/>
      <c r="H975" s="111"/>
      <c r="I975" s="111"/>
    </row>
    <row r="976" spans="1:9">
      <c r="A976" s="112"/>
      <c r="C976" t="s">
        <v>1</v>
      </c>
      <c r="D976" s="12" t="str">
        <f>IF(C976&gt;0,VLOOKUP($C976,'Master Inventory'!$C:$H,4,FALSE),0)</f>
        <v>portion cost</v>
      </c>
      <c r="E976" s="60">
        <f>IF(C976&gt;0,VLOOKUP($C976,'Master Inventory'!$C:$H,5,FALSE),0)</f>
        <v>0</v>
      </c>
      <c r="F976" s="9">
        <f t="shared" si="25"/>
        <v>0</v>
      </c>
      <c r="G976" s="111"/>
      <c r="H976" s="111"/>
      <c r="I976" s="111"/>
    </row>
    <row r="977" spans="1:9">
      <c r="A977" s="112"/>
      <c r="C977" t="s">
        <v>1</v>
      </c>
      <c r="D977" s="12" t="str">
        <f>IF(C977&gt;0,VLOOKUP($C977,'Master Inventory'!$C:$H,4,FALSE),0)</f>
        <v>portion cost</v>
      </c>
      <c r="E977" s="60">
        <f>IF(C977&gt;0,VLOOKUP($C977,'Master Inventory'!$C:$H,5,FALSE),0)</f>
        <v>0</v>
      </c>
      <c r="F977" s="9">
        <f t="shared" si="25"/>
        <v>0</v>
      </c>
      <c r="G977" s="111"/>
      <c r="H977" s="111"/>
      <c r="I977" s="111"/>
    </row>
    <row r="978" spans="1:9">
      <c r="A978" s="112"/>
      <c r="C978" t="s">
        <v>1</v>
      </c>
      <c r="D978" s="12" t="str">
        <f>IF(C978&gt;0,VLOOKUP($C978,'Master Inventory'!$C:$H,4,FALSE),0)</f>
        <v>portion cost</v>
      </c>
      <c r="E978" s="60">
        <f>IF(C978&gt;0,VLOOKUP($C978,'Master Inventory'!$C:$H,5,FALSE),0)</f>
        <v>0</v>
      </c>
      <c r="F978" s="9">
        <f t="shared" si="25"/>
        <v>0</v>
      </c>
      <c r="G978" s="111"/>
      <c r="H978" s="111"/>
      <c r="I978" s="111"/>
    </row>
    <row r="979" spans="1:9">
      <c r="A979" s="112"/>
      <c r="C979" t="s">
        <v>1</v>
      </c>
      <c r="D979" s="12" t="str">
        <f>IF(C979&gt;0,VLOOKUP($C979,'Master Inventory'!$C:$H,4,FALSE),0)</f>
        <v>portion cost</v>
      </c>
      <c r="E979" s="60">
        <f>IF(C979&gt;0,VLOOKUP($C979,'Master Inventory'!$C:$H,5,FALSE),0)</f>
        <v>0</v>
      </c>
      <c r="F979" s="9">
        <f t="shared" si="25"/>
        <v>0</v>
      </c>
      <c r="G979" s="111"/>
      <c r="H979" s="111"/>
      <c r="I979" s="111"/>
    </row>
    <row r="980" spans="1:9">
      <c r="A980" s="112"/>
      <c r="C980" t="s">
        <v>1</v>
      </c>
      <c r="D980" s="12" t="str">
        <f>IF(C980&gt;0,VLOOKUP($C980,'Master Inventory'!$C:$H,4,FALSE),0)</f>
        <v>portion cost</v>
      </c>
      <c r="E980" s="60">
        <f>IF(C980&gt;0,VLOOKUP($C980,'Master Inventory'!$C:$H,5,FALSE),0)</f>
        <v>0</v>
      </c>
      <c r="F980" s="9">
        <f t="shared" si="25"/>
        <v>0</v>
      </c>
      <c r="G980" s="111"/>
      <c r="H980" s="111"/>
      <c r="I980" s="111"/>
    </row>
    <row r="981" spans="1:9">
      <c r="A981" s="112"/>
      <c r="C981" t="s">
        <v>1</v>
      </c>
      <c r="D981" s="12" t="str">
        <f>IF(C981&gt;0,VLOOKUP($C981,'Master Inventory'!$C:$H,4,FALSE),0)</f>
        <v>portion cost</v>
      </c>
      <c r="E981" s="60">
        <f>IF(C981&gt;0,VLOOKUP($C981,'Master Inventory'!$C:$H,5,FALSE),0)</f>
        <v>0</v>
      </c>
      <c r="F981" s="9">
        <f t="shared" si="25"/>
        <v>0</v>
      </c>
      <c r="G981" s="111"/>
      <c r="H981" s="111"/>
      <c r="I981" s="111"/>
    </row>
    <row r="982" spans="1:9">
      <c r="A982" s="112"/>
      <c r="C982" t="s">
        <v>1</v>
      </c>
      <c r="D982" s="12" t="str">
        <f>IF(C982&gt;0,VLOOKUP($C982,'Master Inventory'!$C:$H,4,FALSE),0)</f>
        <v>portion cost</v>
      </c>
      <c r="E982" s="60">
        <f>IF(C982&gt;0,VLOOKUP($C982,'Master Inventory'!$C:$H,5,FALSE),0)</f>
        <v>0</v>
      </c>
      <c r="F982" s="9">
        <f t="shared" si="25"/>
        <v>0</v>
      </c>
      <c r="G982" s="111"/>
      <c r="H982" s="111"/>
      <c r="I982" s="111"/>
    </row>
    <row r="983" spans="1:9">
      <c r="A983" s="112"/>
      <c r="C983" t="s">
        <v>1</v>
      </c>
      <c r="D983" s="12" t="str">
        <f>IF(C983&gt;0,VLOOKUP($C983,'Master Inventory'!$C:$H,4,FALSE),0)</f>
        <v>portion cost</v>
      </c>
      <c r="E983" s="60">
        <f>IF(C983&gt;0,VLOOKUP($C983,'Master Inventory'!$C:$H,5,FALSE),0)</f>
        <v>0</v>
      </c>
      <c r="F983" s="9">
        <f t="shared" si="25"/>
        <v>0</v>
      </c>
      <c r="G983" s="111"/>
      <c r="H983" s="111"/>
      <c r="I983" s="111"/>
    </row>
    <row r="984" spans="1:9">
      <c r="A984" s="112"/>
      <c r="C984" t="s">
        <v>1</v>
      </c>
      <c r="D984" s="12" t="str">
        <f>IF(C984&gt;0,VLOOKUP($C984,'Master Inventory'!$C:$H,4,FALSE),0)</f>
        <v>portion cost</v>
      </c>
      <c r="E984" s="60">
        <f>IF(C984&gt;0,VLOOKUP($C984,'Master Inventory'!$C:$H,5,FALSE),0)</f>
        <v>0</v>
      </c>
      <c r="F984" s="9">
        <f t="shared" si="25"/>
        <v>0</v>
      </c>
      <c r="G984" s="111"/>
      <c r="H984" s="111"/>
      <c r="I984" s="111"/>
    </row>
    <row r="985" spans="1:9">
      <c r="A985" s="112"/>
      <c r="C985" t="s">
        <v>1</v>
      </c>
      <c r="D985" s="12" t="str">
        <f>IF(C985&gt;0,VLOOKUP($C985,'Master Inventory'!$C:$H,4,FALSE),0)</f>
        <v>portion cost</v>
      </c>
      <c r="E985" s="60">
        <f>IF(C985&gt;0,VLOOKUP($C985,'Master Inventory'!$C:$H,5,FALSE),0)</f>
        <v>0</v>
      </c>
      <c r="F985" s="9">
        <f t="shared" si="25"/>
        <v>0</v>
      </c>
      <c r="G985" s="111"/>
      <c r="H985" s="111"/>
      <c r="I985" s="111"/>
    </row>
    <row r="986" spans="1:9">
      <c r="A986" s="112"/>
      <c r="C986" t="s">
        <v>1</v>
      </c>
      <c r="D986" s="12" t="str">
        <f>IF(C986&gt;0,VLOOKUP($C986,'Master Inventory'!$C:$H,4,FALSE),0)</f>
        <v>portion cost</v>
      </c>
      <c r="E986" s="60">
        <f>IF(C986&gt;0,VLOOKUP($C986,'Master Inventory'!$C:$H,5,FALSE),0)</f>
        <v>0</v>
      </c>
      <c r="F986" s="9">
        <f t="shared" si="25"/>
        <v>0</v>
      </c>
      <c r="G986" s="111"/>
      <c r="H986" s="111"/>
      <c r="I986" s="111"/>
    </row>
    <row r="987" spans="1:9">
      <c r="A987" s="112"/>
      <c r="C987" t="s">
        <v>1</v>
      </c>
      <c r="D987" s="12" t="str">
        <f>IF(C987&gt;0,VLOOKUP($C987,'Master Inventory'!$C:$H,4,FALSE),0)</f>
        <v>portion cost</v>
      </c>
      <c r="E987" s="60">
        <f>IF(C987&gt;0,VLOOKUP($C987,'Master Inventory'!$C:$H,5,FALSE),0)</f>
        <v>0</v>
      </c>
      <c r="F987" s="9">
        <f t="shared" si="25"/>
        <v>0</v>
      </c>
      <c r="G987" s="111"/>
      <c r="H987" s="111"/>
      <c r="I987" s="111"/>
    </row>
    <row r="988" spans="1:9">
      <c r="A988" s="112"/>
      <c r="B988" s="14"/>
      <c r="C988" s="14"/>
      <c r="D988" s="14"/>
      <c r="E988" s="14"/>
      <c r="F988" s="14"/>
      <c r="G988" s="14"/>
      <c r="H988" s="14"/>
      <c r="I988" s="14"/>
    </row>
    <row r="989" spans="1:9" ht="30">
      <c r="A989" s="112">
        <v>27</v>
      </c>
      <c r="B989" s="18" t="s">
        <v>8</v>
      </c>
      <c r="C989" s="18" t="s">
        <v>9</v>
      </c>
      <c r="D989" s="19" t="s">
        <v>4</v>
      </c>
      <c r="E989" s="1" t="s">
        <v>5</v>
      </c>
      <c r="F989" s="19" t="s">
        <v>10</v>
      </c>
      <c r="G989" s="19" t="s">
        <v>11</v>
      </c>
      <c r="H989" s="19" t="s">
        <v>12</v>
      </c>
      <c r="I989" s="19" t="s">
        <v>13</v>
      </c>
    </row>
    <row r="990" spans="1:9">
      <c r="A990" s="112"/>
      <c r="B990" s="60"/>
      <c r="C990" t="s">
        <v>1</v>
      </c>
      <c r="D990" s="12" t="str">
        <f>IF(C990&gt;0,VLOOKUP($C990,'Master Inventory'!$C:$H,4,FALSE),0)</f>
        <v>portion cost</v>
      </c>
      <c r="E990" s="60">
        <v>0</v>
      </c>
      <c r="F990" s="9">
        <f>IF(D990="portion cost",0,D990*E990)</f>
        <v>0</v>
      </c>
      <c r="G990" s="9">
        <f>SUM(F990:F1025)</f>
        <v>0</v>
      </c>
      <c r="H990" s="60">
        <v>0</v>
      </c>
      <c r="I990" s="9" t="e">
        <f>G990/H990</f>
        <v>#DIV/0!</v>
      </c>
    </row>
    <row r="991" spans="1:9">
      <c r="A991" s="112"/>
      <c r="C991" t="s">
        <v>1</v>
      </c>
      <c r="D991" s="12" t="str">
        <f>IF(C991&gt;0,VLOOKUP($C991,'Master Inventory'!$C:$H,4,FALSE),0)</f>
        <v>portion cost</v>
      </c>
      <c r="E991" s="60">
        <v>0</v>
      </c>
      <c r="F991" s="9">
        <f t="shared" ref="F991:F1025" si="26">IF(D991="portion cost",0,D991*E991)</f>
        <v>0</v>
      </c>
      <c r="G991" s="110" t="s">
        <v>41</v>
      </c>
      <c r="H991" s="110"/>
      <c r="I991" s="110"/>
    </row>
    <row r="992" spans="1:9">
      <c r="A992" s="112"/>
      <c r="C992" t="s">
        <v>1</v>
      </c>
      <c r="D992" s="12" t="str">
        <f>IF(C992&gt;0,VLOOKUP($C992,'Master Inventory'!$C:$H,4,FALSE),0)</f>
        <v>portion cost</v>
      </c>
      <c r="E992" s="60">
        <v>0</v>
      </c>
      <c r="F992" s="9">
        <f t="shared" si="26"/>
        <v>0</v>
      </c>
      <c r="G992" s="111"/>
      <c r="H992" s="111"/>
      <c r="I992" s="111"/>
    </row>
    <row r="993" spans="1:9">
      <c r="A993" s="112"/>
      <c r="C993" t="s">
        <v>1</v>
      </c>
      <c r="D993" s="12" t="str">
        <f>IF(C993&gt;0,VLOOKUP($C993,'Master Inventory'!$C:$H,4,FALSE),0)</f>
        <v>portion cost</v>
      </c>
      <c r="E993" s="60">
        <f>IF(C993&gt;0,VLOOKUP($C993,'Master Inventory'!$C:$H,5,FALSE),0)</f>
        <v>0</v>
      </c>
      <c r="F993" s="9">
        <f t="shared" si="26"/>
        <v>0</v>
      </c>
      <c r="G993" s="111"/>
      <c r="H993" s="111"/>
      <c r="I993" s="111"/>
    </row>
    <row r="994" spans="1:9">
      <c r="A994" s="112"/>
      <c r="C994" t="s">
        <v>1</v>
      </c>
      <c r="D994" s="12" t="str">
        <f>IF(C994&gt;0,VLOOKUP($C994,'Master Inventory'!$C:$H,4,FALSE),0)</f>
        <v>portion cost</v>
      </c>
      <c r="E994" s="60">
        <f>IF(C994&gt;0,VLOOKUP($C994,'Master Inventory'!$C:$H,5,FALSE),0)</f>
        <v>0</v>
      </c>
      <c r="F994" s="9">
        <f t="shared" si="26"/>
        <v>0</v>
      </c>
      <c r="G994" s="111"/>
      <c r="H994" s="111"/>
      <c r="I994" s="111"/>
    </row>
    <row r="995" spans="1:9">
      <c r="A995" s="112"/>
      <c r="C995" t="s">
        <v>1</v>
      </c>
      <c r="D995" s="12" t="str">
        <f>IF(C995&gt;0,VLOOKUP($C995,'Master Inventory'!$C:$H,4,FALSE),0)</f>
        <v>portion cost</v>
      </c>
      <c r="E995" s="60">
        <f>IF(C995&gt;0,VLOOKUP($C995,'Master Inventory'!$C:$H,5,FALSE),0)</f>
        <v>0</v>
      </c>
      <c r="F995" s="9">
        <f t="shared" si="26"/>
        <v>0</v>
      </c>
      <c r="G995" s="111"/>
      <c r="H995" s="111"/>
      <c r="I995" s="111"/>
    </row>
    <row r="996" spans="1:9">
      <c r="A996" s="112"/>
      <c r="C996" t="s">
        <v>1</v>
      </c>
      <c r="D996" s="12" t="str">
        <f>IF(C996&gt;0,VLOOKUP($C996,'Master Inventory'!$C:$H,4,FALSE),0)</f>
        <v>portion cost</v>
      </c>
      <c r="E996" s="60">
        <f>IF(C996&gt;0,VLOOKUP($C996,'Master Inventory'!$C:$H,5,FALSE),0)</f>
        <v>0</v>
      </c>
      <c r="F996" s="9">
        <f t="shared" si="26"/>
        <v>0</v>
      </c>
      <c r="G996" s="111"/>
      <c r="H996" s="111"/>
      <c r="I996" s="111"/>
    </row>
    <row r="997" spans="1:9">
      <c r="A997" s="112"/>
      <c r="C997" t="s">
        <v>1</v>
      </c>
      <c r="D997" s="12" t="str">
        <f>IF(C997&gt;0,VLOOKUP($C997,'Master Inventory'!$C:$H,4,FALSE),0)</f>
        <v>portion cost</v>
      </c>
      <c r="E997" s="60">
        <f>IF(C997&gt;0,VLOOKUP($C997,'Master Inventory'!$C:$H,5,FALSE),0)</f>
        <v>0</v>
      </c>
      <c r="F997" s="9">
        <f t="shared" si="26"/>
        <v>0</v>
      </c>
      <c r="G997" s="111"/>
      <c r="H997" s="111"/>
      <c r="I997" s="111"/>
    </row>
    <row r="998" spans="1:9">
      <c r="A998" s="112"/>
      <c r="C998" t="s">
        <v>1</v>
      </c>
      <c r="D998" s="12" t="str">
        <f>IF(C998&gt;0,VLOOKUP($C998,'Master Inventory'!$C:$H,4,FALSE),0)</f>
        <v>portion cost</v>
      </c>
      <c r="E998" s="60">
        <f>IF(C998&gt;0,VLOOKUP($C998,'Master Inventory'!$C:$H,5,FALSE),0)</f>
        <v>0</v>
      </c>
      <c r="F998" s="9">
        <f t="shared" si="26"/>
        <v>0</v>
      </c>
      <c r="G998" s="111"/>
      <c r="H998" s="111"/>
      <c r="I998" s="111"/>
    </row>
    <row r="999" spans="1:9">
      <c r="A999" s="112"/>
      <c r="C999" t="s">
        <v>1</v>
      </c>
      <c r="D999" s="12" t="str">
        <f>IF(C999&gt;0,VLOOKUP($C999,'Master Inventory'!$C:$H,4,FALSE),0)</f>
        <v>portion cost</v>
      </c>
      <c r="E999" s="60">
        <f>IF(C999&gt;0,VLOOKUP($C999,'Master Inventory'!$C:$H,5,FALSE),0)</f>
        <v>0</v>
      </c>
      <c r="F999" s="9">
        <f t="shared" si="26"/>
        <v>0</v>
      </c>
      <c r="G999" s="111"/>
      <c r="H999" s="111"/>
      <c r="I999" s="111"/>
    </row>
    <row r="1000" spans="1:9">
      <c r="A1000" s="112"/>
      <c r="C1000" t="s">
        <v>1</v>
      </c>
      <c r="D1000" s="12" t="str">
        <f>IF(C1000&gt;0,VLOOKUP($C1000,'Master Inventory'!$C:$H,4,FALSE),0)</f>
        <v>portion cost</v>
      </c>
      <c r="E1000" s="60">
        <f>IF(C1000&gt;0,VLOOKUP($C1000,'Master Inventory'!$C:$H,5,FALSE),0)</f>
        <v>0</v>
      </c>
      <c r="F1000" s="9">
        <f t="shared" si="26"/>
        <v>0</v>
      </c>
      <c r="G1000" s="111"/>
      <c r="H1000" s="111"/>
      <c r="I1000" s="111"/>
    </row>
    <row r="1001" spans="1:9">
      <c r="A1001" s="112"/>
      <c r="C1001" t="s">
        <v>1</v>
      </c>
      <c r="D1001" s="12" t="str">
        <f>IF(C1001&gt;0,VLOOKUP($C1001,'Master Inventory'!$C:$H,4,FALSE),0)</f>
        <v>portion cost</v>
      </c>
      <c r="E1001" s="60">
        <f>IF(C1001&gt;0,VLOOKUP($C1001,'Master Inventory'!$C:$H,5,FALSE),0)</f>
        <v>0</v>
      </c>
      <c r="F1001" s="9">
        <f t="shared" si="26"/>
        <v>0</v>
      </c>
      <c r="G1001" s="111"/>
      <c r="H1001" s="111"/>
      <c r="I1001" s="111"/>
    </row>
    <row r="1002" spans="1:9">
      <c r="A1002" s="112"/>
      <c r="C1002" t="s">
        <v>1</v>
      </c>
      <c r="D1002" s="12" t="str">
        <f>IF(C1002&gt;0,VLOOKUP($C1002,'Master Inventory'!$C:$H,4,FALSE),0)</f>
        <v>portion cost</v>
      </c>
      <c r="E1002" s="60">
        <f>IF(C1002&gt;0,VLOOKUP($C1002,'Master Inventory'!$C:$H,5,FALSE),0)</f>
        <v>0</v>
      </c>
      <c r="F1002" s="9">
        <f t="shared" si="26"/>
        <v>0</v>
      </c>
      <c r="G1002" s="111"/>
      <c r="H1002" s="111"/>
      <c r="I1002" s="111"/>
    </row>
    <row r="1003" spans="1:9">
      <c r="A1003" s="112"/>
      <c r="C1003" t="s">
        <v>1</v>
      </c>
      <c r="D1003" s="12" t="str">
        <f>IF(C1003&gt;0,VLOOKUP($C1003,'Master Inventory'!$C:$H,4,FALSE),0)</f>
        <v>portion cost</v>
      </c>
      <c r="E1003" s="60">
        <f>IF(C1003&gt;0,VLOOKUP($C1003,'Master Inventory'!$C:$H,5,FALSE),0)</f>
        <v>0</v>
      </c>
      <c r="F1003" s="9">
        <f t="shared" si="26"/>
        <v>0</v>
      </c>
      <c r="G1003" s="111"/>
      <c r="H1003" s="111"/>
      <c r="I1003" s="111"/>
    </row>
    <row r="1004" spans="1:9">
      <c r="A1004" s="112"/>
      <c r="C1004" t="s">
        <v>1</v>
      </c>
      <c r="D1004" s="12" t="str">
        <f>IF(C1004&gt;0,VLOOKUP($C1004,'Master Inventory'!$C:$H,4,FALSE),0)</f>
        <v>portion cost</v>
      </c>
      <c r="E1004" s="60">
        <f>IF(C1004&gt;0,VLOOKUP($C1004,'Master Inventory'!$C:$H,5,FALSE),0)</f>
        <v>0</v>
      </c>
      <c r="F1004" s="9">
        <f t="shared" si="26"/>
        <v>0</v>
      </c>
      <c r="G1004" s="111"/>
      <c r="H1004" s="111"/>
      <c r="I1004" s="111"/>
    </row>
    <row r="1005" spans="1:9">
      <c r="A1005" s="112"/>
      <c r="C1005" t="s">
        <v>1</v>
      </c>
      <c r="D1005" s="12" t="str">
        <f>IF(C1005&gt;0,VLOOKUP($C1005,'Master Inventory'!$C:$H,4,FALSE),0)</f>
        <v>portion cost</v>
      </c>
      <c r="E1005" s="60">
        <f>IF(C1005&gt;0,VLOOKUP($C1005,'Master Inventory'!$C:$H,5,FALSE),0)</f>
        <v>0</v>
      </c>
      <c r="F1005" s="9">
        <f t="shared" si="26"/>
        <v>0</v>
      </c>
      <c r="G1005" s="111"/>
      <c r="H1005" s="111"/>
      <c r="I1005" s="111"/>
    </row>
    <row r="1006" spans="1:9">
      <c r="A1006" s="112"/>
      <c r="C1006" t="s">
        <v>1</v>
      </c>
      <c r="D1006" s="12" t="str">
        <f>IF(C1006&gt;0,VLOOKUP($C1006,'Master Inventory'!$C:$H,4,FALSE),0)</f>
        <v>portion cost</v>
      </c>
      <c r="E1006" s="60">
        <f>IF(C1006&gt;0,VLOOKUP($C1006,'Master Inventory'!$C:$H,5,FALSE),0)</f>
        <v>0</v>
      </c>
      <c r="F1006" s="9">
        <f t="shared" si="26"/>
        <v>0</v>
      </c>
      <c r="G1006" s="111"/>
      <c r="H1006" s="111"/>
      <c r="I1006" s="111"/>
    </row>
    <row r="1007" spans="1:9">
      <c r="A1007" s="112"/>
      <c r="C1007" t="s">
        <v>1</v>
      </c>
      <c r="D1007" s="12" t="str">
        <f>IF(C1007&gt;0,VLOOKUP($C1007,'Master Inventory'!$C:$H,4,FALSE),0)</f>
        <v>portion cost</v>
      </c>
      <c r="E1007" s="60">
        <f>IF(C1007&gt;0,VLOOKUP($C1007,'Master Inventory'!$C:$H,5,FALSE),0)</f>
        <v>0</v>
      </c>
      <c r="F1007" s="9">
        <f t="shared" si="26"/>
        <v>0</v>
      </c>
      <c r="G1007" s="111"/>
      <c r="H1007" s="111"/>
      <c r="I1007" s="111"/>
    </row>
    <row r="1008" spans="1:9">
      <c r="A1008" s="112"/>
      <c r="C1008" t="s">
        <v>1</v>
      </c>
      <c r="D1008" s="12" t="str">
        <f>IF(C1008&gt;0,VLOOKUP($C1008,'Master Inventory'!$C:$H,4,FALSE),0)</f>
        <v>portion cost</v>
      </c>
      <c r="E1008" s="60">
        <f>IF(C1008&gt;0,VLOOKUP($C1008,'Master Inventory'!$C:$H,5,FALSE),0)</f>
        <v>0</v>
      </c>
      <c r="F1008" s="9">
        <f t="shared" si="26"/>
        <v>0</v>
      </c>
      <c r="G1008" s="111"/>
      <c r="H1008" s="111"/>
      <c r="I1008" s="111"/>
    </row>
    <row r="1009" spans="1:9">
      <c r="A1009" s="112"/>
      <c r="C1009" t="s">
        <v>1</v>
      </c>
      <c r="D1009" s="12" t="str">
        <f>IF(C1009&gt;0,VLOOKUP($C1009,'Master Inventory'!$C:$H,4,FALSE),0)</f>
        <v>portion cost</v>
      </c>
      <c r="E1009" s="60">
        <f>IF(C1009&gt;0,VLOOKUP($C1009,'Master Inventory'!$C:$H,5,FALSE),0)</f>
        <v>0</v>
      </c>
      <c r="F1009" s="9">
        <f t="shared" si="26"/>
        <v>0</v>
      </c>
      <c r="G1009" s="111"/>
      <c r="H1009" s="111"/>
      <c r="I1009" s="111"/>
    </row>
    <row r="1010" spans="1:9">
      <c r="A1010" s="112"/>
      <c r="C1010" t="s">
        <v>1</v>
      </c>
      <c r="D1010" s="12" t="str">
        <f>IF(C1010&gt;0,VLOOKUP($C1010,'Master Inventory'!$C:$H,4,FALSE),0)</f>
        <v>portion cost</v>
      </c>
      <c r="E1010" s="60">
        <f>IF(C1010&gt;0,VLOOKUP($C1010,'Master Inventory'!$C:$H,5,FALSE),0)</f>
        <v>0</v>
      </c>
      <c r="F1010" s="9">
        <f t="shared" si="26"/>
        <v>0</v>
      </c>
      <c r="G1010" s="111"/>
      <c r="H1010" s="111"/>
      <c r="I1010" s="111"/>
    </row>
    <row r="1011" spans="1:9">
      <c r="A1011" s="112"/>
      <c r="C1011" t="s">
        <v>1</v>
      </c>
      <c r="D1011" s="12" t="str">
        <f>IF(C1011&gt;0,VLOOKUP($C1011,'Master Inventory'!$C:$H,4,FALSE),0)</f>
        <v>portion cost</v>
      </c>
      <c r="E1011" s="60">
        <f>IF(C1011&gt;0,VLOOKUP($C1011,'Master Inventory'!$C:$H,5,FALSE),0)</f>
        <v>0</v>
      </c>
      <c r="F1011" s="9">
        <f t="shared" si="26"/>
        <v>0</v>
      </c>
      <c r="G1011" s="111"/>
      <c r="H1011" s="111"/>
      <c r="I1011" s="111"/>
    </row>
    <row r="1012" spans="1:9">
      <c r="A1012" s="112"/>
      <c r="C1012" t="s">
        <v>1</v>
      </c>
      <c r="D1012" s="12" t="str">
        <f>IF(C1012&gt;0,VLOOKUP($C1012,'Master Inventory'!$C:$H,4,FALSE),0)</f>
        <v>portion cost</v>
      </c>
      <c r="E1012" s="60">
        <f>IF(C1012&gt;0,VLOOKUP($C1012,'Master Inventory'!$C:$H,5,FALSE),0)</f>
        <v>0</v>
      </c>
      <c r="F1012" s="9">
        <f t="shared" si="26"/>
        <v>0</v>
      </c>
      <c r="G1012" s="111"/>
      <c r="H1012" s="111"/>
      <c r="I1012" s="111"/>
    </row>
    <row r="1013" spans="1:9">
      <c r="A1013" s="112"/>
      <c r="C1013" t="s">
        <v>1</v>
      </c>
      <c r="D1013" s="12" t="str">
        <f>IF(C1013&gt;0,VLOOKUP($C1013,'Master Inventory'!$C:$H,4,FALSE),0)</f>
        <v>portion cost</v>
      </c>
      <c r="E1013" s="60">
        <f>IF(C1013&gt;0,VLOOKUP($C1013,'Master Inventory'!$C:$H,5,FALSE),0)</f>
        <v>0</v>
      </c>
      <c r="F1013" s="9">
        <f t="shared" si="26"/>
        <v>0</v>
      </c>
      <c r="G1013" s="111"/>
      <c r="H1013" s="111"/>
      <c r="I1013" s="111"/>
    </row>
    <row r="1014" spans="1:9">
      <c r="A1014" s="112"/>
      <c r="C1014" t="s">
        <v>1</v>
      </c>
      <c r="D1014" s="12" t="str">
        <f>IF(C1014&gt;0,VLOOKUP($C1014,'Master Inventory'!$C:$H,4,FALSE),0)</f>
        <v>portion cost</v>
      </c>
      <c r="E1014" s="60">
        <f>IF(C1014&gt;0,VLOOKUP($C1014,'Master Inventory'!$C:$H,5,FALSE),0)</f>
        <v>0</v>
      </c>
      <c r="F1014" s="9">
        <f t="shared" si="26"/>
        <v>0</v>
      </c>
      <c r="G1014" s="111"/>
      <c r="H1014" s="111"/>
      <c r="I1014" s="111"/>
    </row>
    <row r="1015" spans="1:9">
      <c r="A1015" s="112"/>
      <c r="C1015" t="s">
        <v>1</v>
      </c>
      <c r="D1015" s="12" t="str">
        <f>IF(C1015&gt;0,VLOOKUP($C1015,'Master Inventory'!$C:$H,4,FALSE),0)</f>
        <v>portion cost</v>
      </c>
      <c r="E1015" s="60">
        <f>IF(C1015&gt;0,VLOOKUP($C1015,'Master Inventory'!$C:$H,5,FALSE),0)</f>
        <v>0</v>
      </c>
      <c r="F1015" s="9">
        <f t="shared" si="26"/>
        <v>0</v>
      </c>
      <c r="G1015" s="111"/>
      <c r="H1015" s="111"/>
      <c r="I1015" s="111"/>
    </row>
    <row r="1016" spans="1:9">
      <c r="A1016" s="112"/>
      <c r="C1016" t="s">
        <v>1</v>
      </c>
      <c r="D1016" s="12" t="str">
        <f>IF(C1016&gt;0,VLOOKUP($C1016,'Master Inventory'!$C:$H,4,FALSE),0)</f>
        <v>portion cost</v>
      </c>
      <c r="E1016" s="60">
        <f>IF(C1016&gt;0,VLOOKUP($C1016,'Master Inventory'!$C:$H,5,FALSE),0)</f>
        <v>0</v>
      </c>
      <c r="F1016" s="9">
        <f t="shared" si="26"/>
        <v>0</v>
      </c>
      <c r="G1016" s="111"/>
      <c r="H1016" s="111"/>
      <c r="I1016" s="111"/>
    </row>
    <row r="1017" spans="1:9">
      <c r="A1017" s="112"/>
      <c r="C1017" t="s">
        <v>1</v>
      </c>
      <c r="D1017" s="12" t="str">
        <f>IF(C1017&gt;0,VLOOKUP($C1017,'Master Inventory'!$C:$H,4,FALSE),0)</f>
        <v>portion cost</v>
      </c>
      <c r="E1017" s="60">
        <f>IF(C1017&gt;0,VLOOKUP($C1017,'Master Inventory'!$C:$H,5,FALSE),0)</f>
        <v>0</v>
      </c>
      <c r="F1017" s="9">
        <f t="shared" si="26"/>
        <v>0</v>
      </c>
      <c r="G1017" s="111"/>
      <c r="H1017" s="111"/>
      <c r="I1017" s="111"/>
    </row>
    <row r="1018" spans="1:9">
      <c r="A1018" s="112"/>
      <c r="C1018" t="s">
        <v>1</v>
      </c>
      <c r="D1018" s="12" t="str">
        <f>IF(C1018&gt;0,VLOOKUP($C1018,'Master Inventory'!$C:$H,4,FALSE),0)</f>
        <v>portion cost</v>
      </c>
      <c r="E1018" s="60">
        <f>IF(C1018&gt;0,VLOOKUP($C1018,'Master Inventory'!$C:$H,5,FALSE),0)</f>
        <v>0</v>
      </c>
      <c r="F1018" s="9">
        <f t="shared" si="26"/>
        <v>0</v>
      </c>
      <c r="G1018" s="111"/>
      <c r="H1018" s="111"/>
      <c r="I1018" s="111"/>
    </row>
    <row r="1019" spans="1:9">
      <c r="A1019" s="112"/>
      <c r="C1019" t="s">
        <v>1</v>
      </c>
      <c r="D1019" s="12" t="str">
        <f>IF(C1019&gt;0,VLOOKUP($C1019,'Master Inventory'!$C:$H,4,FALSE),0)</f>
        <v>portion cost</v>
      </c>
      <c r="E1019" s="60">
        <f>IF(C1019&gt;0,VLOOKUP($C1019,'Master Inventory'!$C:$H,5,FALSE),0)</f>
        <v>0</v>
      </c>
      <c r="F1019" s="9">
        <f t="shared" si="26"/>
        <v>0</v>
      </c>
      <c r="G1019" s="111"/>
      <c r="H1019" s="111"/>
      <c r="I1019" s="111"/>
    </row>
    <row r="1020" spans="1:9">
      <c r="A1020" s="112"/>
      <c r="C1020" t="s">
        <v>1</v>
      </c>
      <c r="D1020" s="12" t="str">
        <f>IF(C1020&gt;0,VLOOKUP($C1020,'Master Inventory'!$C:$H,4,FALSE),0)</f>
        <v>portion cost</v>
      </c>
      <c r="E1020" s="60">
        <f>IF(C1020&gt;0,VLOOKUP($C1020,'Master Inventory'!$C:$H,5,FALSE),0)</f>
        <v>0</v>
      </c>
      <c r="F1020" s="9">
        <f t="shared" si="26"/>
        <v>0</v>
      </c>
      <c r="G1020" s="111"/>
      <c r="H1020" s="111"/>
      <c r="I1020" s="111"/>
    </row>
    <row r="1021" spans="1:9">
      <c r="A1021" s="112"/>
      <c r="C1021" t="s">
        <v>1</v>
      </c>
      <c r="D1021" s="12" t="str">
        <f>IF(C1021&gt;0,VLOOKUP($C1021,'Master Inventory'!$C:$H,4,FALSE),0)</f>
        <v>portion cost</v>
      </c>
      <c r="E1021" s="60">
        <f>IF(C1021&gt;0,VLOOKUP($C1021,'Master Inventory'!$C:$H,5,FALSE),0)</f>
        <v>0</v>
      </c>
      <c r="F1021" s="9">
        <f t="shared" si="26"/>
        <v>0</v>
      </c>
      <c r="G1021" s="111"/>
      <c r="H1021" s="111"/>
      <c r="I1021" s="111"/>
    </row>
    <row r="1022" spans="1:9">
      <c r="A1022" s="112"/>
      <c r="C1022" t="s">
        <v>1</v>
      </c>
      <c r="D1022" s="12" t="str">
        <f>IF(C1022&gt;0,VLOOKUP($C1022,'Master Inventory'!$C:$H,4,FALSE),0)</f>
        <v>portion cost</v>
      </c>
      <c r="E1022" s="60">
        <f>IF(C1022&gt;0,VLOOKUP($C1022,'Master Inventory'!$C:$H,5,FALSE),0)</f>
        <v>0</v>
      </c>
      <c r="F1022" s="9">
        <f t="shared" si="26"/>
        <v>0</v>
      </c>
      <c r="G1022" s="111"/>
      <c r="H1022" s="111"/>
      <c r="I1022" s="111"/>
    </row>
    <row r="1023" spans="1:9">
      <c r="A1023" s="112"/>
      <c r="C1023" t="s">
        <v>1</v>
      </c>
      <c r="D1023" s="12" t="str">
        <f>IF(C1023&gt;0,VLOOKUP($C1023,'Master Inventory'!$C:$H,4,FALSE),0)</f>
        <v>portion cost</v>
      </c>
      <c r="E1023" s="60">
        <f>IF(C1023&gt;0,VLOOKUP($C1023,'Master Inventory'!$C:$H,5,FALSE),0)</f>
        <v>0</v>
      </c>
      <c r="F1023" s="9">
        <f t="shared" si="26"/>
        <v>0</v>
      </c>
      <c r="G1023" s="111"/>
      <c r="H1023" s="111"/>
      <c r="I1023" s="111"/>
    </row>
    <row r="1024" spans="1:9">
      <c r="A1024" s="112"/>
      <c r="C1024" t="s">
        <v>1</v>
      </c>
      <c r="D1024" s="12" t="str">
        <f>IF(C1024&gt;0,VLOOKUP($C1024,'Master Inventory'!$C:$H,4,FALSE),0)</f>
        <v>portion cost</v>
      </c>
      <c r="E1024" s="60">
        <f>IF(C1024&gt;0,VLOOKUP($C1024,'Master Inventory'!$C:$H,5,FALSE),0)</f>
        <v>0</v>
      </c>
      <c r="F1024" s="9">
        <f t="shared" si="26"/>
        <v>0</v>
      </c>
      <c r="G1024" s="111"/>
      <c r="H1024" s="111"/>
      <c r="I1024" s="111"/>
    </row>
    <row r="1025" spans="1:9">
      <c r="A1025" s="112"/>
      <c r="C1025" t="s">
        <v>1</v>
      </c>
      <c r="D1025" s="12" t="str">
        <f>IF(C1025&gt;0,VLOOKUP($C1025,'Master Inventory'!$C:$H,4,FALSE),0)</f>
        <v>portion cost</v>
      </c>
      <c r="E1025" s="60">
        <f>IF(C1025&gt;0,VLOOKUP($C1025,'Master Inventory'!$C:$H,5,FALSE),0)</f>
        <v>0</v>
      </c>
      <c r="F1025" s="9">
        <f t="shared" si="26"/>
        <v>0</v>
      </c>
      <c r="G1025" s="111"/>
      <c r="H1025" s="111"/>
      <c r="I1025" s="111"/>
    </row>
    <row r="1026" spans="1:9">
      <c r="A1026" s="112"/>
      <c r="B1026" s="14"/>
      <c r="C1026" s="14"/>
      <c r="D1026" s="14"/>
      <c r="E1026" s="14"/>
      <c r="F1026" s="14"/>
      <c r="G1026" s="14"/>
      <c r="H1026" s="14"/>
      <c r="I1026" s="14"/>
    </row>
    <row r="1027" spans="1:9" ht="30">
      <c r="A1027" s="112">
        <v>28</v>
      </c>
      <c r="B1027" s="18" t="s">
        <v>8</v>
      </c>
      <c r="C1027" s="18" t="s">
        <v>9</v>
      </c>
      <c r="D1027" s="19" t="s">
        <v>4</v>
      </c>
      <c r="E1027" s="1" t="s">
        <v>5</v>
      </c>
      <c r="F1027" s="19" t="s">
        <v>10</v>
      </c>
      <c r="G1027" s="19" t="s">
        <v>11</v>
      </c>
      <c r="H1027" s="19" t="s">
        <v>12</v>
      </c>
      <c r="I1027" s="19" t="s">
        <v>13</v>
      </c>
    </row>
    <row r="1028" spans="1:9">
      <c r="A1028" s="112"/>
      <c r="B1028" s="60"/>
      <c r="C1028" t="s">
        <v>1</v>
      </c>
      <c r="D1028" s="12" t="str">
        <f>IF(C1028&gt;0,VLOOKUP($C1028,'Master Inventory'!$C:$H,4,FALSE),0)</f>
        <v>portion cost</v>
      </c>
      <c r="E1028" s="60">
        <v>0</v>
      </c>
      <c r="F1028" s="9">
        <f>IF(D1028="portion cost",0,D1028*E1028)</f>
        <v>0</v>
      </c>
      <c r="G1028" s="9">
        <f>SUM(F1028:F1063)</f>
        <v>0</v>
      </c>
      <c r="H1028" s="60">
        <v>0</v>
      </c>
      <c r="I1028" s="9" t="e">
        <f>G1028/H1028</f>
        <v>#DIV/0!</v>
      </c>
    </row>
    <row r="1029" spans="1:9">
      <c r="A1029" s="112"/>
      <c r="C1029" t="s">
        <v>1</v>
      </c>
      <c r="D1029" s="12" t="str">
        <f>IF(C1029&gt;0,VLOOKUP($C1029,'Master Inventory'!$C:$H,4,FALSE),0)</f>
        <v>portion cost</v>
      </c>
      <c r="E1029" s="60">
        <v>0</v>
      </c>
      <c r="F1029" s="9">
        <f t="shared" ref="F1029:F1063" si="27">IF(D1029="portion cost",0,D1029*E1029)</f>
        <v>0</v>
      </c>
      <c r="G1029" s="110" t="s">
        <v>41</v>
      </c>
      <c r="H1029" s="110"/>
      <c r="I1029" s="110"/>
    </row>
    <row r="1030" spans="1:9">
      <c r="A1030" s="112"/>
      <c r="C1030" t="s">
        <v>1</v>
      </c>
      <c r="D1030" s="12" t="str">
        <f>IF(C1030&gt;0,VLOOKUP($C1030,'Master Inventory'!$C:$H,4,FALSE),0)</f>
        <v>portion cost</v>
      </c>
      <c r="E1030" s="60">
        <v>0</v>
      </c>
      <c r="F1030" s="9">
        <f t="shared" si="27"/>
        <v>0</v>
      </c>
      <c r="G1030" s="111"/>
      <c r="H1030" s="111"/>
      <c r="I1030" s="111"/>
    </row>
    <row r="1031" spans="1:9">
      <c r="A1031" s="112"/>
      <c r="C1031" t="s">
        <v>1</v>
      </c>
      <c r="D1031" s="12" t="str">
        <f>IF(C1031&gt;0,VLOOKUP($C1031,'Master Inventory'!$C:$H,4,FALSE),0)</f>
        <v>portion cost</v>
      </c>
      <c r="E1031" s="60">
        <f>IF(C1031&gt;0,VLOOKUP($C1031,'Master Inventory'!$C:$H,5,FALSE),0)</f>
        <v>0</v>
      </c>
      <c r="F1031" s="9">
        <f t="shared" si="27"/>
        <v>0</v>
      </c>
      <c r="G1031" s="111"/>
      <c r="H1031" s="111"/>
      <c r="I1031" s="111"/>
    </row>
    <row r="1032" spans="1:9">
      <c r="A1032" s="112"/>
      <c r="C1032" t="s">
        <v>1</v>
      </c>
      <c r="D1032" s="12" t="str">
        <f>IF(C1032&gt;0,VLOOKUP($C1032,'Master Inventory'!$C:$H,4,FALSE),0)</f>
        <v>portion cost</v>
      </c>
      <c r="E1032" s="60">
        <f>IF(C1032&gt;0,VLOOKUP($C1032,'Master Inventory'!$C:$H,5,FALSE),0)</f>
        <v>0</v>
      </c>
      <c r="F1032" s="9">
        <f t="shared" si="27"/>
        <v>0</v>
      </c>
      <c r="G1032" s="111"/>
      <c r="H1032" s="111"/>
      <c r="I1032" s="111"/>
    </row>
    <row r="1033" spans="1:9">
      <c r="A1033" s="112"/>
      <c r="C1033" t="s">
        <v>1</v>
      </c>
      <c r="D1033" s="12" t="str">
        <f>IF(C1033&gt;0,VLOOKUP($C1033,'Master Inventory'!$C:$H,4,FALSE),0)</f>
        <v>portion cost</v>
      </c>
      <c r="E1033" s="60">
        <f>IF(C1033&gt;0,VLOOKUP($C1033,'Master Inventory'!$C:$H,5,FALSE),0)</f>
        <v>0</v>
      </c>
      <c r="F1033" s="9">
        <f t="shared" si="27"/>
        <v>0</v>
      </c>
      <c r="G1033" s="111"/>
      <c r="H1033" s="111"/>
      <c r="I1033" s="111"/>
    </row>
    <row r="1034" spans="1:9">
      <c r="A1034" s="112"/>
      <c r="C1034" t="s">
        <v>1</v>
      </c>
      <c r="D1034" s="12" t="str">
        <f>IF(C1034&gt;0,VLOOKUP($C1034,'Master Inventory'!$C:$H,4,FALSE),0)</f>
        <v>portion cost</v>
      </c>
      <c r="E1034" s="60">
        <f>IF(C1034&gt;0,VLOOKUP($C1034,'Master Inventory'!$C:$H,5,FALSE),0)</f>
        <v>0</v>
      </c>
      <c r="F1034" s="9">
        <f t="shared" si="27"/>
        <v>0</v>
      </c>
      <c r="G1034" s="111"/>
      <c r="H1034" s="111"/>
      <c r="I1034" s="111"/>
    </row>
    <row r="1035" spans="1:9">
      <c r="A1035" s="112"/>
      <c r="C1035" t="s">
        <v>1</v>
      </c>
      <c r="D1035" s="12" t="str">
        <f>IF(C1035&gt;0,VLOOKUP($C1035,'Master Inventory'!$C:$H,4,FALSE),0)</f>
        <v>portion cost</v>
      </c>
      <c r="E1035" s="60">
        <f>IF(C1035&gt;0,VLOOKUP($C1035,'Master Inventory'!$C:$H,5,FALSE),0)</f>
        <v>0</v>
      </c>
      <c r="F1035" s="9">
        <f t="shared" si="27"/>
        <v>0</v>
      </c>
      <c r="G1035" s="111"/>
      <c r="H1035" s="111"/>
      <c r="I1035" s="111"/>
    </row>
    <row r="1036" spans="1:9">
      <c r="A1036" s="112"/>
      <c r="C1036" t="s">
        <v>1</v>
      </c>
      <c r="D1036" s="12" t="str">
        <f>IF(C1036&gt;0,VLOOKUP($C1036,'Master Inventory'!$C:$H,4,FALSE),0)</f>
        <v>portion cost</v>
      </c>
      <c r="E1036" s="60">
        <f>IF(C1036&gt;0,VLOOKUP($C1036,'Master Inventory'!$C:$H,5,FALSE),0)</f>
        <v>0</v>
      </c>
      <c r="F1036" s="9">
        <f t="shared" si="27"/>
        <v>0</v>
      </c>
      <c r="G1036" s="111"/>
      <c r="H1036" s="111"/>
      <c r="I1036" s="111"/>
    </row>
    <row r="1037" spans="1:9">
      <c r="A1037" s="112"/>
      <c r="C1037" t="s">
        <v>1</v>
      </c>
      <c r="D1037" s="12" t="str">
        <f>IF(C1037&gt;0,VLOOKUP($C1037,'Master Inventory'!$C:$H,4,FALSE),0)</f>
        <v>portion cost</v>
      </c>
      <c r="E1037" s="60">
        <f>IF(C1037&gt;0,VLOOKUP($C1037,'Master Inventory'!$C:$H,5,FALSE),0)</f>
        <v>0</v>
      </c>
      <c r="F1037" s="9">
        <f t="shared" si="27"/>
        <v>0</v>
      </c>
      <c r="G1037" s="111"/>
      <c r="H1037" s="111"/>
      <c r="I1037" s="111"/>
    </row>
    <row r="1038" spans="1:9">
      <c r="A1038" s="112"/>
      <c r="C1038" t="s">
        <v>1</v>
      </c>
      <c r="D1038" s="12" t="str">
        <f>IF(C1038&gt;0,VLOOKUP($C1038,'Master Inventory'!$C:$H,4,FALSE),0)</f>
        <v>portion cost</v>
      </c>
      <c r="E1038" s="60">
        <f>IF(C1038&gt;0,VLOOKUP($C1038,'Master Inventory'!$C:$H,5,FALSE),0)</f>
        <v>0</v>
      </c>
      <c r="F1038" s="9">
        <f t="shared" si="27"/>
        <v>0</v>
      </c>
      <c r="G1038" s="111"/>
      <c r="H1038" s="111"/>
      <c r="I1038" s="111"/>
    </row>
    <row r="1039" spans="1:9">
      <c r="A1039" s="112"/>
      <c r="C1039" t="s">
        <v>1</v>
      </c>
      <c r="D1039" s="12" t="str">
        <f>IF(C1039&gt;0,VLOOKUP($C1039,'Master Inventory'!$C:$H,4,FALSE),0)</f>
        <v>portion cost</v>
      </c>
      <c r="E1039" s="60">
        <f>IF(C1039&gt;0,VLOOKUP($C1039,'Master Inventory'!$C:$H,5,FALSE),0)</f>
        <v>0</v>
      </c>
      <c r="F1039" s="9">
        <f t="shared" si="27"/>
        <v>0</v>
      </c>
      <c r="G1039" s="111"/>
      <c r="H1039" s="111"/>
      <c r="I1039" s="111"/>
    </row>
    <row r="1040" spans="1:9">
      <c r="A1040" s="112"/>
      <c r="C1040" t="s">
        <v>1</v>
      </c>
      <c r="D1040" s="12" t="str">
        <f>IF(C1040&gt;0,VLOOKUP($C1040,'Master Inventory'!$C:$H,4,FALSE),0)</f>
        <v>portion cost</v>
      </c>
      <c r="E1040" s="60">
        <f>IF(C1040&gt;0,VLOOKUP($C1040,'Master Inventory'!$C:$H,5,FALSE),0)</f>
        <v>0</v>
      </c>
      <c r="F1040" s="9">
        <f t="shared" si="27"/>
        <v>0</v>
      </c>
      <c r="G1040" s="111"/>
      <c r="H1040" s="111"/>
      <c r="I1040" s="111"/>
    </row>
    <row r="1041" spans="1:9">
      <c r="A1041" s="112"/>
      <c r="C1041" t="s">
        <v>1</v>
      </c>
      <c r="D1041" s="12" t="str">
        <f>IF(C1041&gt;0,VLOOKUP($C1041,'Master Inventory'!$C:$H,4,FALSE),0)</f>
        <v>portion cost</v>
      </c>
      <c r="E1041" s="60">
        <f>IF(C1041&gt;0,VLOOKUP($C1041,'Master Inventory'!$C:$H,5,FALSE),0)</f>
        <v>0</v>
      </c>
      <c r="F1041" s="9">
        <f t="shared" si="27"/>
        <v>0</v>
      </c>
      <c r="G1041" s="111"/>
      <c r="H1041" s="111"/>
      <c r="I1041" s="111"/>
    </row>
    <row r="1042" spans="1:9">
      <c r="A1042" s="112"/>
      <c r="C1042" t="s">
        <v>1</v>
      </c>
      <c r="D1042" s="12" t="str">
        <f>IF(C1042&gt;0,VLOOKUP($C1042,'Master Inventory'!$C:$H,4,FALSE),0)</f>
        <v>portion cost</v>
      </c>
      <c r="E1042" s="60">
        <f>IF(C1042&gt;0,VLOOKUP($C1042,'Master Inventory'!$C:$H,5,FALSE),0)</f>
        <v>0</v>
      </c>
      <c r="F1042" s="9">
        <f t="shared" si="27"/>
        <v>0</v>
      </c>
      <c r="G1042" s="111"/>
      <c r="H1042" s="111"/>
      <c r="I1042" s="111"/>
    </row>
    <row r="1043" spans="1:9">
      <c r="A1043" s="112"/>
      <c r="C1043" t="s">
        <v>1</v>
      </c>
      <c r="D1043" s="12" t="str">
        <f>IF(C1043&gt;0,VLOOKUP($C1043,'Master Inventory'!$C:$H,4,FALSE),0)</f>
        <v>portion cost</v>
      </c>
      <c r="E1043" s="60">
        <f>IF(C1043&gt;0,VLOOKUP($C1043,'Master Inventory'!$C:$H,5,FALSE),0)</f>
        <v>0</v>
      </c>
      <c r="F1043" s="9">
        <f t="shared" si="27"/>
        <v>0</v>
      </c>
      <c r="G1043" s="111"/>
      <c r="H1043" s="111"/>
      <c r="I1043" s="111"/>
    </row>
    <row r="1044" spans="1:9">
      <c r="A1044" s="112"/>
      <c r="C1044" t="s">
        <v>1</v>
      </c>
      <c r="D1044" s="12" t="str">
        <f>IF(C1044&gt;0,VLOOKUP($C1044,'Master Inventory'!$C:$H,4,FALSE),0)</f>
        <v>portion cost</v>
      </c>
      <c r="E1044" s="60">
        <f>IF(C1044&gt;0,VLOOKUP($C1044,'Master Inventory'!$C:$H,5,FALSE),0)</f>
        <v>0</v>
      </c>
      <c r="F1044" s="9">
        <f t="shared" si="27"/>
        <v>0</v>
      </c>
      <c r="G1044" s="111"/>
      <c r="H1044" s="111"/>
      <c r="I1044" s="111"/>
    </row>
    <row r="1045" spans="1:9">
      <c r="A1045" s="112"/>
      <c r="C1045" t="s">
        <v>1</v>
      </c>
      <c r="D1045" s="12" t="str">
        <f>IF(C1045&gt;0,VLOOKUP($C1045,'Master Inventory'!$C:$H,4,FALSE),0)</f>
        <v>portion cost</v>
      </c>
      <c r="E1045" s="60">
        <f>IF(C1045&gt;0,VLOOKUP($C1045,'Master Inventory'!$C:$H,5,FALSE),0)</f>
        <v>0</v>
      </c>
      <c r="F1045" s="9">
        <f t="shared" si="27"/>
        <v>0</v>
      </c>
      <c r="G1045" s="111"/>
      <c r="H1045" s="111"/>
      <c r="I1045" s="111"/>
    </row>
    <row r="1046" spans="1:9">
      <c r="A1046" s="112"/>
      <c r="C1046" t="s">
        <v>1</v>
      </c>
      <c r="D1046" s="12" t="str">
        <f>IF(C1046&gt;0,VLOOKUP($C1046,'Master Inventory'!$C:$H,4,FALSE),0)</f>
        <v>portion cost</v>
      </c>
      <c r="E1046" s="60">
        <f>IF(C1046&gt;0,VLOOKUP($C1046,'Master Inventory'!$C:$H,5,FALSE),0)</f>
        <v>0</v>
      </c>
      <c r="F1046" s="9">
        <f t="shared" si="27"/>
        <v>0</v>
      </c>
      <c r="G1046" s="111"/>
      <c r="H1046" s="111"/>
      <c r="I1046" s="111"/>
    </row>
    <row r="1047" spans="1:9">
      <c r="A1047" s="112"/>
      <c r="C1047" t="s">
        <v>1</v>
      </c>
      <c r="D1047" s="12" t="str">
        <f>IF(C1047&gt;0,VLOOKUP($C1047,'Master Inventory'!$C:$H,4,FALSE),0)</f>
        <v>portion cost</v>
      </c>
      <c r="E1047" s="60">
        <f>IF(C1047&gt;0,VLOOKUP($C1047,'Master Inventory'!$C:$H,5,FALSE),0)</f>
        <v>0</v>
      </c>
      <c r="F1047" s="9">
        <f t="shared" si="27"/>
        <v>0</v>
      </c>
      <c r="G1047" s="111"/>
      <c r="H1047" s="111"/>
      <c r="I1047" s="111"/>
    </row>
    <row r="1048" spans="1:9">
      <c r="A1048" s="112"/>
      <c r="C1048" t="s">
        <v>1</v>
      </c>
      <c r="D1048" s="12" t="str">
        <f>IF(C1048&gt;0,VLOOKUP($C1048,'Master Inventory'!$C:$H,4,FALSE),0)</f>
        <v>portion cost</v>
      </c>
      <c r="E1048" s="60">
        <f>IF(C1048&gt;0,VLOOKUP($C1048,'Master Inventory'!$C:$H,5,FALSE),0)</f>
        <v>0</v>
      </c>
      <c r="F1048" s="9">
        <f t="shared" si="27"/>
        <v>0</v>
      </c>
      <c r="G1048" s="111"/>
      <c r="H1048" s="111"/>
      <c r="I1048" s="111"/>
    </row>
    <row r="1049" spans="1:9">
      <c r="A1049" s="112"/>
      <c r="C1049" t="s">
        <v>1</v>
      </c>
      <c r="D1049" s="12" t="str">
        <f>IF(C1049&gt;0,VLOOKUP($C1049,'Master Inventory'!$C:$H,4,FALSE),0)</f>
        <v>portion cost</v>
      </c>
      <c r="E1049" s="60">
        <f>IF(C1049&gt;0,VLOOKUP($C1049,'Master Inventory'!$C:$H,5,FALSE),0)</f>
        <v>0</v>
      </c>
      <c r="F1049" s="9">
        <f t="shared" si="27"/>
        <v>0</v>
      </c>
      <c r="G1049" s="111"/>
      <c r="H1049" s="111"/>
      <c r="I1049" s="111"/>
    </row>
    <row r="1050" spans="1:9">
      <c r="A1050" s="112"/>
      <c r="C1050" t="s">
        <v>1</v>
      </c>
      <c r="D1050" s="12" t="str">
        <f>IF(C1050&gt;0,VLOOKUP($C1050,'Master Inventory'!$C:$H,4,FALSE),0)</f>
        <v>portion cost</v>
      </c>
      <c r="E1050" s="60">
        <f>IF(C1050&gt;0,VLOOKUP($C1050,'Master Inventory'!$C:$H,5,FALSE),0)</f>
        <v>0</v>
      </c>
      <c r="F1050" s="9">
        <f t="shared" si="27"/>
        <v>0</v>
      </c>
      <c r="G1050" s="111"/>
      <c r="H1050" s="111"/>
      <c r="I1050" s="111"/>
    </row>
    <row r="1051" spans="1:9">
      <c r="A1051" s="112"/>
      <c r="C1051" t="s">
        <v>1</v>
      </c>
      <c r="D1051" s="12" t="str">
        <f>IF(C1051&gt;0,VLOOKUP($C1051,'Master Inventory'!$C:$H,4,FALSE),0)</f>
        <v>portion cost</v>
      </c>
      <c r="E1051" s="60">
        <f>IF(C1051&gt;0,VLOOKUP($C1051,'Master Inventory'!$C:$H,5,FALSE),0)</f>
        <v>0</v>
      </c>
      <c r="F1051" s="9">
        <f t="shared" si="27"/>
        <v>0</v>
      </c>
      <c r="G1051" s="111"/>
      <c r="H1051" s="111"/>
      <c r="I1051" s="111"/>
    </row>
    <row r="1052" spans="1:9">
      <c r="A1052" s="112"/>
      <c r="C1052" t="s">
        <v>1</v>
      </c>
      <c r="D1052" s="12" t="str">
        <f>IF(C1052&gt;0,VLOOKUP($C1052,'Master Inventory'!$C:$H,4,FALSE),0)</f>
        <v>portion cost</v>
      </c>
      <c r="E1052" s="60">
        <f>IF(C1052&gt;0,VLOOKUP($C1052,'Master Inventory'!$C:$H,5,FALSE),0)</f>
        <v>0</v>
      </c>
      <c r="F1052" s="9">
        <f t="shared" si="27"/>
        <v>0</v>
      </c>
      <c r="G1052" s="111"/>
      <c r="H1052" s="111"/>
      <c r="I1052" s="111"/>
    </row>
    <row r="1053" spans="1:9">
      <c r="A1053" s="112"/>
      <c r="C1053" t="s">
        <v>1</v>
      </c>
      <c r="D1053" s="12" t="str">
        <f>IF(C1053&gt;0,VLOOKUP($C1053,'Master Inventory'!$C:$H,4,FALSE),0)</f>
        <v>portion cost</v>
      </c>
      <c r="E1053" s="60">
        <f>IF(C1053&gt;0,VLOOKUP($C1053,'Master Inventory'!$C:$H,5,FALSE),0)</f>
        <v>0</v>
      </c>
      <c r="F1053" s="9">
        <f t="shared" si="27"/>
        <v>0</v>
      </c>
      <c r="G1053" s="111"/>
      <c r="H1053" s="111"/>
      <c r="I1053" s="111"/>
    </row>
    <row r="1054" spans="1:9">
      <c r="A1054" s="112"/>
      <c r="C1054" t="s">
        <v>1</v>
      </c>
      <c r="D1054" s="12" t="str">
        <f>IF(C1054&gt;0,VLOOKUP($C1054,'Master Inventory'!$C:$H,4,FALSE),0)</f>
        <v>portion cost</v>
      </c>
      <c r="E1054" s="60">
        <f>IF(C1054&gt;0,VLOOKUP($C1054,'Master Inventory'!$C:$H,5,FALSE),0)</f>
        <v>0</v>
      </c>
      <c r="F1054" s="9">
        <f t="shared" si="27"/>
        <v>0</v>
      </c>
      <c r="G1054" s="111"/>
      <c r="H1054" s="111"/>
      <c r="I1054" s="111"/>
    </row>
    <row r="1055" spans="1:9">
      <c r="A1055" s="112"/>
      <c r="C1055" t="s">
        <v>1</v>
      </c>
      <c r="D1055" s="12" t="str">
        <f>IF(C1055&gt;0,VLOOKUP($C1055,'Master Inventory'!$C:$H,4,FALSE),0)</f>
        <v>portion cost</v>
      </c>
      <c r="E1055" s="60">
        <f>IF(C1055&gt;0,VLOOKUP($C1055,'Master Inventory'!$C:$H,5,FALSE),0)</f>
        <v>0</v>
      </c>
      <c r="F1055" s="9">
        <f t="shared" si="27"/>
        <v>0</v>
      </c>
      <c r="G1055" s="111"/>
      <c r="H1055" s="111"/>
      <c r="I1055" s="111"/>
    </row>
    <row r="1056" spans="1:9">
      <c r="A1056" s="112"/>
      <c r="C1056" t="s">
        <v>1</v>
      </c>
      <c r="D1056" s="12" t="str">
        <f>IF(C1056&gt;0,VLOOKUP($C1056,'Master Inventory'!$C:$H,4,FALSE),0)</f>
        <v>portion cost</v>
      </c>
      <c r="E1056" s="60">
        <f>IF(C1056&gt;0,VLOOKUP($C1056,'Master Inventory'!$C:$H,5,FALSE),0)</f>
        <v>0</v>
      </c>
      <c r="F1056" s="9">
        <f t="shared" si="27"/>
        <v>0</v>
      </c>
      <c r="G1056" s="111"/>
      <c r="H1056" s="111"/>
      <c r="I1056" s="111"/>
    </row>
    <row r="1057" spans="1:9">
      <c r="A1057" s="112"/>
      <c r="C1057" t="s">
        <v>1</v>
      </c>
      <c r="D1057" s="12" t="str">
        <f>IF(C1057&gt;0,VLOOKUP($C1057,'Master Inventory'!$C:$H,4,FALSE),0)</f>
        <v>portion cost</v>
      </c>
      <c r="E1057" s="60">
        <f>IF(C1057&gt;0,VLOOKUP($C1057,'Master Inventory'!$C:$H,5,FALSE),0)</f>
        <v>0</v>
      </c>
      <c r="F1057" s="9">
        <f t="shared" si="27"/>
        <v>0</v>
      </c>
      <c r="G1057" s="111"/>
      <c r="H1057" s="111"/>
      <c r="I1057" s="111"/>
    </row>
    <row r="1058" spans="1:9">
      <c r="A1058" s="112"/>
      <c r="C1058" t="s">
        <v>1</v>
      </c>
      <c r="D1058" s="12" t="str">
        <f>IF(C1058&gt;0,VLOOKUP($C1058,'Master Inventory'!$C:$H,4,FALSE),0)</f>
        <v>portion cost</v>
      </c>
      <c r="E1058" s="60">
        <f>IF(C1058&gt;0,VLOOKUP($C1058,'Master Inventory'!$C:$H,5,FALSE),0)</f>
        <v>0</v>
      </c>
      <c r="F1058" s="9">
        <f t="shared" si="27"/>
        <v>0</v>
      </c>
      <c r="G1058" s="111"/>
      <c r="H1058" s="111"/>
      <c r="I1058" s="111"/>
    </row>
    <row r="1059" spans="1:9">
      <c r="A1059" s="112"/>
      <c r="C1059" t="s">
        <v>1</v>
      </c>
      <c r="D1059" s="12" t="str">
        <f>IF(C1059&gt;0,VLOOKUP($C1059,'Master Inventory'!$C:$H,4,FALSE),0)</f>
        <v>portion cost</v>
      </c>
      <c r="E1059" s="60">
        <f>IF(C1059&gt;0,VLOOKUP($C1059,'Master Inventory'!$C:$H,5,FALSE),0)</f>
        <v>0</v>
      </c>
      <c r="F1059" s="9">
        <f t="shared" si="27"/>
        <v>0</v>
      </c>
      <c r="G1059" s="111"/>
      <c r="H1059" s="111"/>
      <c r="I1059" s="111"/>
    </row>
    <row r="1060" spans="1:9">
      <c r="A1060" s="112"/>
      <c r="C1060" t="s">
        <v>1</v>
      </c>
      <c r="D1060" s="12" t="str">
        <f>IF(C1060&gt;0,VLOOKUP($C1060,'Master Inventory'!$C:$H,4,FALSE),0)</f>
        <v>portion cost</v>
      </c>
      <c r="E1060" s="60">
        <f>IF(C1060&gt;0,VLOOKUP($C1060,'Master Inventory'!$C:$H,5,FALSE),0)</f>
        <v>0</v>
      </c>
      <c r="F1060" s="9">
        <f t="shared" si="27"/>
        <v>0</v>
      </c>
      <c r="G1060" s="111"/>
      <c r="H1060" s="111"/>
      <c r="I1060" s="111"/>
    </row>
    <row r="1061" spans="1:9">
      <c r="A1061" s="112"/>
      <c r="C1061" t="s">
        <v>1</v>
      </c>
      <c r="D1061" s="12" t="str">
        <f>IF(C1061&gt;0,VLOOKUP($C1061,'Master Inventory'!$C:$H,4,FALSE),0)</f>
        <v>portion cost</v>
      </c>
      <c r="E1061" s="60">
        <f>IF(C1061&gt;0,VLOOKUP($C1061,'Master Inventory'!$C:$H,5,FALSE),0)</f>
        <v>0</v>
      </c>
      <c r="F1061" s="9">
        <f t="shared" si="27"/>
        <v>0</v>
      </c>
      <c r="G1061" s="111"/>
      <c r="H1061" s="111"/>
      <c r="I1061" s="111"/>
    </row>
    <row r="1062" spans="1:9">
      <c r="A1062" s="112"/>
      <c r="C1062" t="s">
        <v>1</v>
      </c>
      <c r="D1062" s="12" t="str">
        <f>IF(C1062&gt;0,VLOOKUP($C1062,'Master Inventory'!$C:$H,4,FALSE),0)</f>
        <v>portion cost</v>
      </c>
      <c r="E1062" s="60">
        <f>IF(C1062&gt;0,VLOOKUP($C1062,'Master Inventory'!$C:$H,5,FALSE),0)</f>
        <v>0</v>
      </c>
      <c r="F1062" s="9">
        <f t="shared" si="27"/>
        <v>0</v>
      </c>
      <c r="G1062" s="111"/>
      <c r="H1062" s="111"/>
      <c r="I1062" s="111"/>
    </row>
    <row r="1063" spans="1:9">
      <c r="A1063" s="112"/>
      <c r="C1063" t="s">
        <v>1</v>
      </c>
      <c r="D1063" s="12" t="str">
        <f>IF(C1063&gt;0,VLOOKUP($C1063,'Master Inventory'!$C:$H,4,FALSE),0)</f>
        <v>portion cost</v>
      </c>
      <c r="E1063" s="60">
        <f>IF(C1063&gt;0,VLOOKUP($C1063,'Master Inventory'!$C:$H,5,FALSE),0)</f>
        <v>0</v>
      </c>
      <c r="F1063" s="9">
        <f t="shared" si="27"/>
        <v>0</v>
      </c>
      <c r="G1063" s="111"/>
      <c r="H1063" s="111"/>
      <c r="I1063" s="111"/>
    </row>
    <row r="1064" spans="1:9">
      <c r="A1064" s="112"/>
      <c r="B1064" s="14"/>
      <c r="C1064" s="14"/>
      <c r="D1064" s="14"/>
      <c r="E1064" s="14"/>
      <c r="F1064" s="14"/>
      <c r="G1064" s="14"/>
      <c r="H1064" s="14"/>
      <c r="I1064" s="14"/>
    </row>
    <row r="1065" spans="1:9" ht="30">
      <c r="A1065" s="112">
        <v>29</v>
      </c>
      <c r="B1065" s="18" t="s">
        <v>8</v>
      </c>
      <c r="C1065" s="18" t="s">
        <v>9</v>
      </c>
      <c r="D1065" s="19" t="s">
        <v>4</v>
      </c>
      <c r="E1065" s="1" t="s">
        <v>5</v>
      </c>
      <c r="F1065" s="19" t="s">
        <v>10</v>
      </c>
      <c r="G1065" s="19" t="s">
        <v>11</v>
      </c>
      <c r="H1065" s="19" t="s">
        <v>12</v>
      </c>
      <c r="I1065" s="19" t="s">
        <v>13</v>
      </c>
    </row>
    <row r="1066" spans="1:9">
      <c r="A1066" s="112"/>
      <c r="B1066" s="60"/>
      <c r="C1066" t="s">
        <v>1</v>
      </c>
      <c r="D1066" s="12" t="str">
        <f>IF(C1066&gt;0,VLOOKUP($C1066,'Master Inventory'!$C:$H,4,FALSE),0)</f>
        <v>portion cost</v>
      </c>
      <c r="E1066" s="60">
        <v>0</v>
      </c>
      <c r="F1066" s="9">
        <f>IF(D1066="portion cost",0,D1066*E1066)</f>
        <v>0</v>
      </c>
      <c r="G1066" s="9">
        <f>SUM(F1066:F1101)</f>
        <v>0</v>
      </c>
      <c r="H1066" s="60">
        <v>0</v>
      </c>
      <c r="I1066" s="9" t="e">
        <f>G1066/H1066</f>
        <v>#DIV/0!</v>
      </c>
    </row>
    <row r="1067" spans="1:9">
      <c r="A1067" s="112"/>
      <c r="C1067" t="s">
        <v>1</v>
      </c>
      <c r="D1067" s="12" t="str">
        <f>IF(C1067&gt;0,VLOOKUP($C1067,'Master Inventory'!$C:$H,4,FALSE),0)</f>
        <v>portion cost</v>
      </c>
      <c r="E1067" s="60">
        <v>0</v>
      </c>
      <c r="F1067" s="9">
        <f t="shared" ref="F1067:F1101" si="28">IF(D1067="portion cost",0,D1067*E1067)</f>
        <v>0</v>
      </c>
      <c r="G1067" s="110" t="s">
        <v>41</v>
      </c>
      <c r="H1067" s="110"/>
      <c r="I1067" s="110"/>
    </row>
    <row r="1068" spans="1:9">
      <c r="A1068" s="112"/>
      <c r="C1068" t="s">
        <v>1</v>
      </c>
      <c r="D1068" s="12" t="str">
        <f>IF(C1068&gt;0,VLOOKUP($C1068,'Master Inventory'!$C:$H,4,FALSE),0)</f>
        <v>portion cost</v>
      </c>
      <c r="E1068" s="60">
        <v>0</v>
      </c>
      <c r="F1068" s="9">
        <f t="shared" si="28"/>
        <v>0</v>
      </c>
      <c r="G1068" s="111"/>
      <c r="H1068" s="111"/>
      <c r="I1068" s="111"/>
    </row>
    <row r="1069" spans="1:9">
      <c r="A1069" s="112"/>
      <c r="C1069" t="s">
        <v>1</v>
      </c>
      <c r="D1069" s="12" t="str">
        <f>IF(C1069&gt;0,VLOOKUP($C1069,'Master Inventory'!$C:$H,4,FALSE),0)</f>
        <v>portion cost</v>
      </c>
      <c r="E1069" s="60">
        <f>IF(C1069&gt;0,VLOOKUP($C1069,'Master Inventory'!$C:$H,5,FALSE),0)</f>
        <v>0</v>
      </c>
      <c r="F1069" s="9">
        <f t="shared" si="28"/>
        <v>0</v>
      </c>
      <c r="G1069" s="111"/>
      <c r="H1069" s="111"/>
      <c r="I1069" s="111"/>
    </row>
    <row r="1070" spans="1:9">
      <c r="A1070" s="112"/>
      <c r="C1070" t="s">
        <v>1</v>
      </c>
      <c r="D1070" s="12" t="str">
        <f>IF(C1070&gt;0,VLOOKUP($C1070,'Master Inventory'!$C:$H,4,FALSE),0)</f>
        <v>portion cost</v>
      </c>
      <c r="E1070" s="60">
        <f>IF(C1070&gt;0,VLOOKUP($C1070,'Master Inventory'!$C:$H,5,FALSE),0)</f>
        <v>0</v>
      </c>
      <c r="F1070" s="9">
        <f t="shared" si="28"/>
        <v>0</v>
      </c>
      <c r="G1070" s="111"/>
      <c r="H1070" s="111"/>
      <c r="I1070" s="111"/>
    </row>
    <row r="1071" spans="1:9">
      <c r="A1071" s="112"/>
      <c r="C1071" t="s">
        <v>1</v>
      </c>
      <c r="D1071" s="12" t="str">
        <f>IF(C1071&gt;0,VLOOKUP($C1071,'Master Inventory'!$C:$H,4,FALSE),0)</f>
        <v>portion cost</v>
      </c>
      <c r="E1071" s="60">
        <f>IF(C1071&gt;0,VLOOKUP($C1071,'Master Inventory'!$C:$H,5,FALSE),0)</f>
        <v>0</v>
      </c>
      <c r="F1071" s="9">
        <f t="shared" si="28"/>
        <v>0</v>
      </c>
      <c r="G1071" s="111"/>
      <c r="H1071" s="111"/>
      <c r="I1071" s="111"/>
    </row>
    <row r="1072" spans="1:9">
      <c r="A1072" s="112"/>
      <c r="C1072" t="s">
        <v>1</v>
      </c>
      <c r="D1072" s="12" t="str">
        <f>IF(C1072&gt;0,VLOOKUP($C1072,'Master Inventory'!$C:$H,4,FALSE),0)</f>
        <v>portion cost</v>
      </c>
      <c r="E1072" s="60">
        <f>IF(C1072&gt;0,VLOOKUP($C1072,'Master Inventory'!$C:$H,5,FALSE),0)</f>
        <v>0</v>
      </c>
      <c r="F1072" s="9">
        <f t="shared" si="28"/>
        <v>0</v>
      </c>
      <c r="G1072" s="111"/>
      <c r="H1072" s="111"/>
      <c r="I1072" s="111"/>
    </row>
    <row r="1073" spans="1:9">
      <c r="A1073" s="112"/>
      <c r="C1073" t="s">
        <v>1</v>
      </c>
      <c r="D1073" s="12" t="str">
        <f>IF(C1073&gt;0,VLOOKUP($C1073,'Master Inventory'!$C:$H,4,FALSE),0)</f>
        <v>portion cost</v>
      </c>
      <c r="E1073" s="60">
        <f>IF(C1073&gt;0,VLOOKUP($C1073,'Master Inventory'!$C:$H,5,FALSE),0)</f>
        <v>0</v>
      </c>
      <c r="F1073" s="9">
        <f t="shared" si="28"/>
        <v>0</v>
      </c>
      <c r="G1073" s="111"/>
      <c r="H1073" s="111"/>
      <c r="I1073" s="111"/>
    </row>
    <row r="1074" spans="1:9">
      <c r="A1074" s="112"/>
      <c r="C1074" t="s">
        <v>1</v>
      </c>
      <c r="D1074" s="12" t="str">
        <f>IF(C1074&gt;0,VLOOKUP($C1074,'Master Inventory'!$C:$H,4,FALSE),0)</f>
        <v>portion cost</v>
      </c>
      <c r="E1074" s="60">
        <f>IF(C1074&gt;0,VLOOKUP($C1074,'Master Inventory'!$C:$H,5,FALSE),0)</f>
        <v>0</v>
      </c>
      <c r="F1074" s="9">
        <f t="shared" si="28"/>
        <v>0</v>
      </c>
      <c r="G1074" s="111"/>
      <c r="H1074" s="111"/>
      <c r="I1074" s="111"/>
    </row>
    <row r="1075" spans="1:9">
      <c r="A1075" s="112"/>
      <c r="C1075" t="s">
        <v>1</v>
      </c>
      <c r="D1075" s="12" t="str">
        <f>IF(C1075&gt;0,VLOOKUP($C1075,'Master Inventory'!$C:$H,4,FALSE),0)</f>
        <v>portion cost</v>
      </c>
      <c r="E1075" s="60">
        <f>IF(C1075&gt;0,VLOOKUP($C1075,'Master Inventory'!$C:$H,5,FALSE),0)</f>
        <v>0</v>
      </c>
      <c r="F1075" s="9">
        <f t="shared" si="28"/>
        <v>0</v>
      </c>
      <c r="G1075" s="111"/>
      <c r="H1075" s="111"/>
      <c r="I1075" s="111"/>
    </row>
    <row r="1076" spans="1:9">
      <c r="A1076" s="112"/>
      <c r="C1076" t="s">
        <v>1</v>
      </c>
      <c r="D1076" s="12" t="str">
        <f>IF(C1076&gt;0,VLOOKUP($C1076,'Master Inventory'!$C:$H,4,FALSE),0)</f>
        <v>portion cost</v>
      </c>
      <c r="E1076" s="60">
        <f>IF(C1076&gt;0,VLOOKUP($C1076,'Master Inventory'!$C:$H,5,FALSE),0)</f>
        <v>0</v>
      </c>
      <c r="F1076" s="9">
        <f t="shared" si="28"/>
        <v>0</v>
      </c>
      <c r="G1076" s="111"/>
      <c r="H1076" s="111"/>
      <c r="I1076" s="111"/>
    </row>
    <row r="1077" spans="1:9">
      <c r="A1077" s="112"/>
      <c r="C1077" t="s">
        <v>1</v>
      </c>
      <c r="D1077" s="12" t="str">
        <f>IF(C1077&gt;0,VLOOKUP($C1077,'Master Inventory'!$C:$H,4,FALSE),0)</f>
        <v>portion cost</v>
      </c>
      <c r="E1077" s="60">
        <f>IF(C1077&gt;0,VLOOKUP($C1077,'Master Inventory'!$C:$H,5,FALSE),0)</f>
        <v>0</v>
      </c>
      <c r="F1077" s="9">
        <f t="shared" si="28"/>
        <v>0</v>
      </c>
      <c r="G1077" s="111"/>
      <c r="H1077" s="111"/>
      <c r="I1077" s="111"/>
    </row>
    <row r="1078" spans="1:9">
      <c r="A1078" s="112"/>
      <c r="C1078" t="s">
        <v>1</v>
      </c>
      <c r="D1078" s="12" t="str">
        <f>IF(C1078&gt;0,VLOOKUP($C1078,'Master Inventory'!$C:$H,4,FALSE),0)</f>
        <v>portion cost</v>
      </c>
      <c r="E1078" s="60">
        <f>IF(C1078&gt;0,VLOOKUP($C1078,'Master Inventory'!$C:$H,5,FALSE),0)</f>
        <v>0</v>
      </c>
      <c r="F1078" s="9">
        <f t="shared" si="28"/>
        <v>0</v>
      </c>
      <c r="G1078" s="111"/>
      <c r="H1078" s="111"/>
      <c r="I1078" s="111"/>
    </row>
    <row r="1079" spans="1:9">
      <c r="A1079" s="112"/>
      <c r="C1079" t="s">
        <v>1</v>
      </c>
      <c r="D1079" s="12" t="str">
        <f>IF(C1079&gt;0,VLOOKUP($C1079,'Master Inventory'!$C:$H,4,FALSE),0)</f>
        <v>portion cost</v>
      </c>
      <c r="E1079" s="60">
        <f>IF(C1079&gt;0,VLOOKUP($C1079,'Master Inventory'!$C:$H,5,FALSE),0)</f>
        <v>0</v>
      </c>
      <c r="F1079" s="9">
        <f t="shared" si="28"/>
        <v>0</v>
      </c>
      <c r="G1079" s="111"/>
      <c r="H1079" s="111"/>
      <c r="I1079" s="111"/>
    </row>
    <row r="1080" spans="1:9">
      <c r="A1080" s="112"/>
      <c r="C1080" t="s">
        <v>1</v>
      </c>
      <c r="D1080" s="12" t="str">
        <f>IF(C1080&gt;0,VLOOKUP($C1080,'Master Inventory'!$C:$H,4,FALSE),0)</f>
        <v>portion cost</v>
      </c>
      <c r="E1080" s="60">
        <f>IF(C1080&gt;0,VLOOKUP($C1080,'Master Inventory'!$C:$H,5,FALSE),0)</f>
        <v>0</v>
      </c>
      <c r="F1080" s="9">
        <f t="shared" si="28"/>
        <v>0</v>
      </c>
      <c r="G1080" s="111"/>
      <c r="H1080" s="111"/>
      <c r="I1080" s="111"/>
    </row>
    <row r="1081" spans="1:9">
      <c r="A1081" s="112"/>
      <c r="C1081" t="s">
        <v>1</v>
      </c>
      <c r="D1081" s="12" t="str">
        <f>IF(C1081&gt;0,VLOOKUP($C1081,'Master Inventory'!$C:$H,4,FALSE),0)</f>
        <v>portion cost</v>
      </c>
      <c r="E1081" s="60">
        <f>IF(C1081&gt;0,VLOOKUP($C1081,'Master Inventory'!$C:$H,5,FALSE),0)</f>
        <v>0</v>
      </c>
      <c r="F1081" s="9">
        <f t="shared" si="28"/>
        <v>0</v>
      </c>
      <c r="G1081" s="111"/>
      <c r="H1081" s="111"/>
      <c r="I1081" s="111"/>
    </row>
    <row r="1082" spans="1:9">
      <c r="A1082" s="112"/>
      <c r="C1082" t="s">
        <v>1</v>
      </c>
      <c r="D1082" s="12" t="str">
        <f>IF(C1082&gt;0,VLOOKUP($C1082,'Master Inventory'!$C:$H,4,FALSE),0)</f>
        <v>portion cost</v>
      </c>
      <c r="E1082" s="60">
        <f>IF(C1082&gt;0,VLOOKUP($C1082,'Master Inventory'!$C:$H,5,FALSE),0)</f>
        <v>0</v>
      </c>
      <c r="F1082" s="9">
        <f t="shared" si="28"/>
        <v>0</v>
      </c>
      <c r="G1082" s="111"/>
      <c r="H1082" s="111"/>
      <c r="I1082" s="111"/>
    </row>
    <row r="1083" spans="1:9">
      <c r="A1083" s="112"/>
      <c r="C1083" t="s">
        <v>1</v>
      </c>
      <c r="D1083" s="12" t="str">
        <f>IF(C1083&gt;0,VLOOKUP($C1083,'Master Inventory'!$C:$H,4,FALSE),0)</f>
        <v>portion cost</v>
      </c>
      <c r="E1083" s="60">
        <f>IF(C1083&gt;0,VLOOKUP($C1083,'Master Inventory'!$C:$H,5,FALSE),0)</f>
        <v>0</v>
      </c>
      <c r="F1083" s="9">
        <f t="shared" si="28"/>
        <v>0</v>
      </c>
      <c r="G1083" s="111"/>
      <c r="H1083" s="111"/>
      <c r="I1083" s="111"/>
    </row>
    <row r="1084" spans="1:9">
      <c r="A1084" s="112"/>
      <c r="C1084" t="s">
        <v>1</v>
      </c>
      <c r="D1084" s="12" t="str">
        <f>IF(C1084&gt;0,VLOOKUP($C1084,'Master Inventory'!$C:$H,4,FALSE),0)</f>
        <v>portion cost</v>
      </c>
      <c r="E1084" s="60">
        <f>IF(C1084&gt;0,VLOOKUP($C1084,'Master Inventory'!$C:$H,5,FALSE),0)</f>
        <v>0</v>
      </c>
      <c r="F1084" s="9">
        <f t="shared" si="28"/>
        <v>0</v>
      </c>
      <c r="G1084" s="111"/>
      <c r="H1084" s="111"/>
      <c r="I1084" s="111"/>
    </row>
    <row r="1085" spans="1:9">
      <c r="A1085" s="112"/>
      <c r="C1085" t="s">
        <v>1</v>
      </c>
      <c r="D1085" s="12" t="str">
        <f>IF(C1085&gt;0,VLOOKUP($C1085,'Master Inventory'!$C:$H,4,FALSE),0)</f>
        <v>portion cost</v>
      </c>
      <c r="E1085" s="60">
        <f>IF(C1085&gt;0,VLOOKUP($C1085,'Master Inventory'!$C:$H,5,FALSE),0)</f>
        <v>0</v>
      </c>
      <c r="F1085" s="9">
        <f t="shared" si="28"/>
        <v>0</v>
      </c>
      <c r="G1085" s="111"/>
      <c r="H1085" s="111"/>
      <c r="I1085" s="111"/>
    </row>
    <row r="1086" spans="1:9">
      <c r="A1086" s="112"/>
      <c r="C1086" t="s">
        <v>1</v>
      </c>
      <c r="D1086" s="12" t="str">
        <f>IF(C1086&gt;0,VLOOKUP($C1086,'Master Inventory'!$C:$H,4,FALSE),0)</f>
        <v>portion cost</v>
      </c>
      <c r="E1086" s="60">
        <f>IF(C1086&gt;0,VLOOKUP($C1086,'Master Inventory'!$C:$H,5,FALSE),0)</f>
        <v>0</v>
      </c>
      <c r="F1086" s="9">
        <f t="shared" si="28"/>
        <v>0</v>
      </c>
      <c r="G1086" s="111"/>
      <c r="H1086" s="111"/>
      <c r="I1086" s="111"/>
    </row>
    <row r="1087" spans="1:9">
      <c r="A1087" s="112"/>
      <c r="C1087" t="s">
        <v>1</v>
      </c>
      <c r="D1087" s="12" t="str">
        <f>IF(C1087&gt;0,VLOOKUP($C1087,'Master Inventory'!$C:$H,4,FALSE),0)</f>
        <v>portion cost</v>
      </c>
      <c r="E1087" s="60">
        <f>IF(C1087&gt;0,VLOOKUP($C1087,'Master Inventory'!$C:$H,5,FALSE),0)</f>
        <v>0</v>
      </c>
      <c r="F1087" s="9">
        <f t="shared" si="28"/>
        <v>0</v>
      </c>
      <c r="G1087" s="111"/>
      <c r="H1087" s="111"/>
      <c r="I1087" s="111"/>
    </row>
    <row r="1088" spans="1:9">
      <c r="A1088" s="112"/>
      <c r="C1088" t="s">
        <v>1</v>
      </c>
      <c r="D1088" s="12" t="str">
        <f>IF(C1088&gt;0,VLOOKUP($C1088,'Master Inventory'!$C:$H,4,FALSE),0)</f>
        <v>portion cost</v>
      </c>
      <c r="E1088" s="60">
        <f>IF(C1088&gt;0,VLOOKUP($C1088,'Master Inventory'!$C:$H,5,FALSE),0)</f>
        <v>0</v>
      </c>
      <c r="F1088" s="9">
        <f t="shared" si="28"/>
        <v>0</v>
      </c>
      <c r="G1088" s="111"/>
      <c r="H1088" s="111"/>
      <c r="I1088" s="111"/>
    </row>
    <row r="1089" spans="1:9">
      <c r="A1089" s="112"/>
      <c r="C1089" t="s">
        <v>1</v>
      </c>
      <c r="D1089" s="12" t="str">
        <f>IF(C1089&gt;0,VLOOKUP($C1089,'Master Inventory'!$C:$H,4,FALSE),0)</f>
        <v>portion cost</v>
      </c>
      <c r="E1089" s="60">
        <f>IF(C1089&gt;0,VLOOKUP($C1089,'Master Inventory'!$C:$H,5,FALSE),0)</f>
        <v>0</v>
      </c>
      <c r="F1089" s="9">
        <f t="shared" si="28"/>
        <v>0</v>
      </c>
      <c r="G1089" s="111"/>
      <c r="H1089" s="111"/>
      <c r="I1089" s="111"/>
    </row>
    <row r="1090" spans="1:9">
      <c r="A1090" s="112"/>
      <c r="C1090" t="s">
        <v>1</v>
      </c>
      <c r="D1090" s="12" t="str">
        <f>IF(C1090&gt;0,VLOOKUP($C1090,'Master Inventory'!$C:$H,4,FALSE),0)</f>
        <v>portion cost</v>
      </c>
      <c r="E1090" s="60">
        <f>IF(C1090&gt;0,VLOOKUP($C1090,'Master Inventory'!$C:$H,5,FALSE),0)</f>
        <v>0</v>
      </c>
      <c r="F1090" s="9">
        <f t="shared" si="28"/>
        <v>0</v>
      </c>
      <c r="G1090" s="111"/>
      <c r="H1090" s="111"/>
      <c r="I1090" s="111"/>
    </row>
    <row r="1091" spans="1:9">
      <c r="A1091" s="112"/>
      <c r="C1091" t="s">
        <v>1</v>
      </c>
      <c r="D1091" s="12" t="str">
        <f>IF(C1091&gt;0,VLOOKUP($C1091,'Master Inventory'!$C:$H,4,FALSE),0)</f>
        <v>portion cost</v>
      </c>
      <c r="E1091" s="60">
        <f>IF(C1091&gt;0,VLOOKUP($C1091,'Master Inventory'!$C:$H,5,FALSE),0)</f>
        <v>0</v>
      </c>
      <c r="F1091" s="9">
        <f t="shared" si="28"/>
        <v>0</v>
      </c>
      <c r="G1091" s="111"/>
      <c r="H1091" s="111"/>
      <c r="I1091" s="111"/>
    </row>
    <row r="1092" spans="1:9">
      <c r="A1092" s="112"/>
      <c r="C1092" t="s">
        <v>1</v>
      </c>
      <c r="D1092" s="12" t="str">
        <f>IF(C1092&gt;0,VLOOKUP($C1092,'Master Inventory'!$C:$H,4,FALSE),0)</f>
        <v>portion cost</v>
      </c>
      <c r="E1092" s="60">
        <f>IF(C1092&gt;0,VLOOKUP($C1092,'Master Inventory'!$C:$H,5,FALSE),0)</f>
        <v>0</v>
      </c>
      <c r="F1092" s="9">
        <f t="shared" si="28"/>
        <v>0</v>
      </c>
      <c r="G1092" s="111"/>
      <c r="H1092" s="111"/>
      <c r="I1092" s="111"/>
    </row>
    <row r="1093" spans="1:9">
      <c r="A1093" s="112"/>
      <c r="C1093" t="s">
        <v>1</v>
      </c>
      <c r="D1093" s="12" t="str">
        <f>IF(C1093&gt;0,VLOOKUP($C1093,'Master Inventory'!$C:$H,4,FALSE),0)</f>
        <v>portion cost</v>
      </c>
      <c r="E1093" s="60">
        <f>IF(C1093&gt;0,VLOOKUP($C1093,'Master Inventory'!$C:$H,5,FALSE),0)</f>
        <v>0</v>
      </c>
      <c r="F1093" s="9">
        <f t="shared" si="28"/>
        <v>0</v>
      </c>
      <c r="G1093" s="111"/>
      <c r="H1093" s="111"/>
      <c r="I1093" s="111"/>
    </row>
    <row r="1094" spans="1:9">
      <c r="A1094" s="112"/>
      <c r="C1094" t="s">
        <v>1</v>
      </c>
      <c r="D1094" s="12" t="str">
        <f>IF(C1094&gt;0,VLOOKUP($C1094,'Master Inventory'!$C:$H,4,FALSE),0)</f>
        <v>portion cost</v>
      </c>
      <c r="E1094" s="60">
        <f>IF(C1094&gt;0,VLOOKUP($C1094,'Master Inventory'!$C:$H,5,FALSE),0)</f>
        <v>0</v>
      </c>
      <c r="F1094" s="9">
        <f t="shared" si="28"/>
        <v>0</v>
      </c>
      <c r="G1094" s="111"/>
      <c r="H1094" s="111"/>
      <c r="I1094" s="111"/>
    </row>
    <row r="1095" spans="1:9">
      <c r="A1095" s="112"/>
      <c r="C1095" t="s">
        <v>1</v>
      </c>
      <c r="D1095" s="12" t="str">
        <f>IF(C1095&gt;0,VLOOKUP($C1095,'Master Inventory'!$C:$H,4,FALSE),0)</f>
        <v>portion cost</v>
      </c>
      <c r="E1095" s="60">
        <f>IF(C1095&gt;0,VLOOKUP($C1095,'Master Inventory'!$C:$H,5,FALSE),0)</f>
        <v>0</v>
      </c>
      <c r="F1095" s="9">
        <f t="shared" si="28"/>
        <v>0</v>
      </c>
      <c r="G1095" s="111"/>
      <c r="H1095" s="111"/>
      <c r="I1095" s="111"/>
    </row>
    <row r="1096" spans="1:9">
      <c r="A1096" s="112"/>
      <c r="C1096" t="s">
        <v>1</v>
      </c>
      <c r="D1096" s="12" t="str">
        <f>IF(C1096&gt;0,VLOOKUP($C1096,'Master Inventory'!$C:$H,4,FALSE),0)</f>
        <v>portion cost</v>
      </c>
      <c r="E1096" s="60">
        <f>IF(C1096&gt;0,VLOOKUP($C1096,'Master Inventory'!$C:$H,5,FALSE),0)</f>
        <v>0</v>
      </c>
      <c r="F1096" s="9">
        <f t="shared" si="28"/>
        <v>0</v>
      </c>
      <c r="G1096" s="111"/>
      <c r="H1096" s="111"/>
      <c r="I1096" s="111"/>
    </row>
    <row r="1097" spans="1:9">
      <c r="A1097" s="112"/>
      <c r="C1097" t="s">
        <v>1</v>
      </c>
      <c r="D1097" s="12" t="str">
        <f>IF(C1097&gt;0,VLOOKUP($C1097,'Master Inventory'!$C:$H,4,FALSE),0)</f>
        <v>portion cost</v>
      </c>
      <c r="E1097" s="60">
        <f>IF(C1097&gt;0,VLOOKUP($C1097,'Master Inventory'!$C:$H,5,FALSE),0)</f>
        <v>0</v>
      </c>
      <c r="F1097" s="9">
        <f t="shared" si="28"/>
        <v>0</v>
      </c>
      <c r="G1097" s="111"/>
      <c r="H1097" s="111"/>
      <c r="I1097" s="111"/>
    </row>
    <row r="1098" spans="1:9">
      <c r="A1098" s="112"/>
      <c r="C1098" t="s">
        <v>1</v>
      </c>
      <c r="D1098" s="12" t="str">
        <f>IF(C1098&gt;0,VLOOKUP($C1098,'Master Inventory'!$C:$H,4,FALSE),0)</f>
        <v>portion cost</v>
      </c>
      <c r="E1098" s="60">
        <f>IF(C1098&gt;0,VLOOKUP($C1098,'Master Inventory'!$C:$H,5,FALSE),0)</f>
        <v>0</v>
      </c>
      <c r="F1098" s="9">
        <f t="shared" si="28"/>
        <v>0</v>
      </c>
      <c r="G1098" s="111"/>
      <c r="H1098" s="111"/>
      <c r="I1098" s="111"/>
    </row>
    <row r="1099" spans="1:9">
      <c r="A1099" s="112"/>
      <c r="C1099" t="s">
        <v>1</v>
      </c>
      <c r="D1099" s="12" t="str">
        <f>IF(C1099&gt;0,VLOOKUP($C1099,'Master Inventory'!$C:$H,4,FALSE),0)</f>
        <v>portion cost</v>
      </c>
      <c r="E1099" s="60">
        <f>IF(C1099&gt;0,VLOOKUP($C1099,'Master Inventory'!$C:$H,5,FALSE),0)</f>
        <v>0</v>
      </c>
      <c r="F1099" s="9">
        <f t="shared" si="28"/>
        <v>0</v>
      </c>
      <c r="G1099" s="111"/>
      <c r="H1099" s="111"/>
      <c r="I1099" s="111"/>
    </row>
    <row r="1100" spans="1:9">
      <c r="A1100" s="112"/>
      <c r="C1100" t="s">
        <v>1</v>
      </c>
      <c r="D1100" s="12" t="str">
        <f>IF(C1100&gt;0,VLOOKUP($C1100,'Master Inventory'!$C:$H,4,FALSE),0)</f>
        <v>portion cost</v>
      </c>
      <c r="E1100" s="60">
        <f>IF(C1100&gt;0,VLOOKUP($C1100,'Master Inventory'!$C:$H,5,FALSE),0)</f>
        <v>0</v>
      </c>
      <c r="F1100" s="9">
        <f t="shared" si="28"/>
        <v>0</v>
      </c>
      <c r="G1100" s="111"/>
      <c r="H1100" s="111"/>
      <c r="I1100" s="111"/>
    </row>
    <row r="1101" spans="1:9">
      <c r="A1101" s="112"/>
      <c r="C1101" t="s">
        <v>1</v>
      </c>
      <c r="D1101" s="12" t="str">
        <f>IF(C1101&gt;0,VLOOKUP($C1101,'Master Inventory'!$C:$H,4,FALSE),0)</f>
        <v>portion cost</v>
      </c>
      <c r="E1101" s="60">
        <f>IF(C1101&gt;0,VLOOKUP($C1101,'Master Inventory'!$C:$H,5,FALSE),0)</f>
        <v>0</v>
      </c>
      <c r="F1101" s="9">
        <f t="shared" si="28"/>
        <v>0</v>
      </c>
      <c r="G1101" s="111"/>
      <c r="H1101" s="111"/>
      <c r="I1101" s="111"/>
    </row>
    <row r="1102" spans="1:9">
      <c r="A1102" s="112"/>
      <c r="B1102" s="14"/>
      <c r="C1102" s="14"/>
      <c r="D1102" s="14"/>
      <c r="E1102" s="14"/>
      <c r="F1102" s="14"/>
      <c r="G1102" s="14"/>
      <c r="H1102" s="14"/>
      <c r="I1102" s="14"/>
    </row>
    <row r="1103" spans="1:9" ht="30">
      <c r="A1103" s="112">
        <v>30</v>
      </c>
      <c r="B1103" s="18" t="s">
        <v>8</v>
      </c>
      <c r="C1103" s="18" t="s">
        <v>9</v>
      </c>
      <c r="D1103" s="19" t="s">
        <v>4</v>
      </c>
      <c r="E1103" s="1" t="s">
        <v>5</v>
      </c>
      <c r="F1103" s="19" t="s">
        <v>10</v>
      </c>
      <c r="G1103" s="19" t="s">
        <v>11</v>
      </c>
      <c r="H1103" s="19" t="s">
        <v>12</v>
      </c>
      <c r="I1103" s="19" t="s">
        <v>13</v>
      </c>
    </row>
    <row r="1104" spans="1:9">
      <c r="A1104" s="112"/>
      <c r="B1104" s="60"/>
      <c r="C1104" t="s">
        <v>1</v>
      </c>
      <c r="D1104" s="12" t="str">
        <f>IF(C1104&gt;0,VLOOKUP($C1104,'Master Inventory'!$C:$H,4,FALSE),0)</f>
        <v>portion cost</v>
      </c>
      <c r="E1104" s="60">
        <v>0</v>
      </c>
      <c r="F1104" s="9">
        <f>IF(D1104="portion cost",0,D1104*E1104)</f>
        <v>0</v>
      </c>
      <c r="G1104" s="9">
        <f>SUM(F1104:F1139)</f>
        <v>0</v>
      </c>
      <c r="H1104" s="60">
        <v>0</v>
      </c>
      <c r="I1104" s="9" t="e">
        <f>G1104/H1104</f>
        <v>#DIV/0!</v>
      </c>
    </row>
    <row r="1105" spans="1:9">
      <c r="A1105" s="112"/>
      <c r="C1105" t="s">
        <v>1</v>
      </c>
      <c r="D1105" s="12" t="str">
        <f>IF(C1105&gt;0,VLOOKUP($C1105,'Master Inventory'!$C:$H,4,FALSE),0)</f>
        <v>portion cost</v>
      </c>
      <c r="E1105" s="60">
        <v>0</v>
      </c>
      <c r="F1105" s="9">
        <f t="shared" ref="F1105:F1139" si="29">IF(D1105="portion cost",0,D1105*E1105)</f>
        <v>0</v>
      </c>
      <c r="G1105" s="110" t="s">
        <v>41</v>
      </c>
      <c r="H1105" s="110"/>
      <c r="I1105" s="110"/>
    </row>
    <row r="1106" spans="1:9">
      <c r="A1106" s="112"/>
      <c r="C1106" t="s">
        <v>1</v>
      </c>
      <c r="D1106" s="12" t="str">
        <f>IF(C1106&gt;0,VLOOKUP($C1106,'Master Inventory'!$C:$H,4,FALSE),0)</f>
        <v>portion cost</v>
      </c>
      <c r="E1106" s="60">
        <v>0</v>
      </c>
      <c r="F1106" s="9">
        <f t="shared" si="29"/>
        <v>0</v>
      </c>
      <c r="G1106" s="111"/>
      <c r="H1106" s="111"/>
      <c r="I1106" s="111"/>
    </row>
    <row r="1107" spans="1:9">
      <c r="A1107" s="112"/>
      <c r="C1107" t="s">
        <v>1</v>
      </c>
      <c r="D1107" s="12" t="str">
        <f>IF(C1107&gt;0,VLOOKUP($C1107,'Master Inventory'!$C:$H,4,FALSE),0)</f>
        <v>portion cost</v>
      </c>
      <c r="E1107" s="60">
        <f>IF(C1107&gt;0,VLOOKUP($C1107,'Master Inventory'!$C:$H,5,FALSE),0)</f>
        <v>0</v>
      </c>
      <c r="F1107" s="9">
        <f t="shared" si="29"/>
        <v>0</v>
      </c>
      <c r="G1107" s="111"/>
      <c r="H1107" s="111"/>
      <c r="I1107" s="111"/>
    </row>
    <row r="1108" spans="1:9">
      <c r="A1108" s="112"/>
      <c r="C1108" t="s">
        <v>1</v>
      </c>
      <c r="D1108" s="12" t="str">
        <f>IF(C1108&gt;0,VLOOKUP($C1108,'Master Inventory'!$C:$H,4,FALSE),0)</f>
        <v>portion cost</v>
      </c>
      <c r="E1108" s="60">
        <f>IF(C1108&gt;0,VLOOKUP($C1108,'Master Inventory'!$C:$H,5,FALSE),0)</f>
        <v>0</v>
      </c>
      <c r="F1108" s="9">
        <f t="shared" si="29"/>
        <v>0</v>
      </c>
      <c r="G1108" s="111"/>
      <c r="H1108" s="111"/>
      <c r="I1108" s="111"/>
    </row>
    <row r="1109" spans="1:9">
      <c r="A1109" s="112"/>
      <c r="C1109" t="s">
        <v>1</v>
      </c>
      <c r="D1109" s="12" t="str">
        <f>IF(C1109&gt;0,VLOOKUP($C1109,'Master Inventory'!$C:$H,4,FALSE),0)</f>
        <v>portion cost</v>
      </c>
      <c r="E1109" s="60">
        <f>IF(C1109&gt;0,VLOOKUP($C1109,'Master Inventory'!$C:$H,5,FALSE),0)</f>
        <v>0</v>
      </c>
      <c r="F1109" s="9">
        <f t="shared" si="29"/>
        <v>0</v>
      </c>
      <c r="G1109" s="111"/>
      <c r="H1109" s="111"/>
      <c r="I1109" s="111"/>
    </row>
    <row r="1110" spans="1:9">
      <c r="A1110" s="112"/>
      <c r="C1110" t="s">
        <v>1</v>
      </c>
      <c r="D1110" s="12" t="str">
        <f>IF(C1110&gt;0,VLOOKUP($C1110,'Master Inventory'!$C:$H,4,FALSE),0)</f>
        <v>portion cost</v>
      </c>
      <c r="E1110" s="60">
        <f>IF(C1110&gt;0,VLOOKUP($C1110,'Master Inventory'!$C:$H,5,FALSE),0)</f>
        <v>0</v>
      </c>
      <c r="F1110" s="9">
        <f t="shared" si="29"/>
        <v>0</v>
      </c>
      <c r="G1110" s="111"/>
      <c r="H1110" s="111"/>
      <c r="I1110" s="111"/>
    </row>
    <row r="1111" spans="1:9">
      <c r="A1111" s="112"/>
      <c r="C1111" t="s">
        <v>1</v>
      </c>
      <c r="D1111" s="12" t="str">
        <f>IF(C1111&gt;0,VLOOKUP($C1111,'Master Inventory'!$C:$H,4,FALSE),0)</f>
        <v>portion cost</v>
      </c>
      <c r="E1111" s="60">
        <f>IF(C1111&gt;0,VLOOKUP($C1111,'Master Inventory'!$C:$H,5,FALSE),0)</f>
        <v>0</v>
      </c>
      <c r="F1111" s="9">
        <f t="shared" si="29"/>
        <v>0</v>
      </c>
      <c r="G1111" s="111"/>
      <c r="H1111" s="111"/>
      <c r="I1111" s="111"/>
    </row>
    <row r="1112" spans="1:9">
      <c r="A1112" s="112"/>
      <c r="C1112" t="s">
        <v>1</v>
      </c>
      <c r="D1112" s="12" t="str">
        <f>IF(C1112&gt;0,VLOOKUP($C1112,'Master Inventory'!$C:$H,4,FALSE),0)</f>
        <v>portion cost</v>
      </c>
      <c r="E1112" s="60">
        <f>IF(C1112&gt;0,VLOOKUP($C1112,'Master Inventory'!$C:$H,5,FALSE),0)</f>
        <v>0</v>
      </c>
      <c r="F1112" s="9">
        <f t="shared" si="29"/>
        <v>0</v>
      </c>
      <c r="G1112" s="111"/>
      <c r="H1112" s="111"/>
      <c r="I1112" s="111"/>
    </row>
    <row r="1113" spans="1:9">
      <c r="A1113" s="112"/>
      <c r="C1113" t="s">
        <v>1</v>
      </c>
      <c r="D1113" s="12" t="str">
        <f>IF(C1113&gt;0,VLOOKUP($C1113,'Master Inventory'!$C:$H,4,FALSE),0)</f>
        <v>portion cost</v>
      </c>
      <c r="E1113" s="60">
        <f>IF(C1113&gt;0,VLOOKUP($C1113,'Master Inventory'!$C:$H,5,FALSE),0)</f>
        <v>0</v>
      </c>
      <c r="F1113" s="9">
        <f t="shared" si="29"/>
        <v>0</v>
      </c>
      <c r="G1113" s="111"/>
      <c r="H1113" s="111"/>
      <c r="I1113" s="111"/>
    </row>
    <row r="1114" spans="1:9">
      <c r="A1114" s="112"/>
      <c r="C1114" t="s">
        <v>1</v>
      </c>
      <c r="D1114" s="12" t="str">
        <f>IF(C1114&gt;0,VLOOKUP($C1114,'Master Inventory'!$C:$H,4,FALSE),0)</f>
        <v>portion cost</v>
      </c>
      <c r="E1114" s="60">
        <f>IF(C1114&gt;0,VLOOKUP($C1114,'Master Inventory'!$C:$H,5,FALSE),0)</f>
        <v>0</v>
      </c>
      <c r="F1114" s="9">
        <f t="shared" si="29"/>
        <v>0</v>
      </c>
      <c r="G1114" s="111"/>
      <c r="H1114" s="111"/>
      <c r="I1114" s="111"/>
    </row>
    <row r="1115" spans="1:9">
      <c r="A1115" s="112"/>
      <c r="C1115" t="s">
        <v>1</v>
      </c>
      <c r="D1115" s="12" t="str">
        <f>IF(C1115&gt;0,VLOOKUP($C1115,'Master Inventory'!$C:$H,4,FALSE),0)</f>
        <v>portion cost</v>
      </c>
      <c r="E1115" s="60">
        <f>IF(C1115&gt;0,VLOOKUP($C1115,'Master Inventory'!$C:$H,5,FALSE),0)</f>
        <v>0</v>
      </c>
      <c r="F1115" s="9">
        <f t="shared" si="29"/>
        <v>0</v>
      </c>
      <c r="G1115" s="111"/>
      <c r="H1115" s="111"/>
      <c r="I1115" s="111"/>
    </row>
    <row r="1116" spans="1:9">
      <c r="A1116" s="112"/>
      <c r="C1116" t="s">
        <v>1</v>
      </c>
      <c r="D1116" s="12" t="str">
        <f>IF(C1116&gt;0,VLOOKUP($C1116,'Master Inventory'!$C:$H,4,FALSE),0)</f>
        <v>portion cost</v>
      </c>
      <c r="E1116" s="60">
        <f>IF(C1116&gt;0,VLOOKUP($C1116,'Master Inventory'!$C:$H,5,FALSE),0)</f>
        <v>0</v>
      </c>
      <c r="F1116" s="9">
        <f t="shared" si="29"/>
        <v>0</v>
      </c>
      <c r="G1116" s="111"/>
      <c r="H1116" s="111"/>
      <c r="I1116" s="111"/>
    </row>
    <row r="1117" spans="1:9">
      <c r="A1117" s="112"/>
      <c r="C1117" t="s">
        <v>1</v>
      </c>
      <c r="D1117" s="12" t="str">
        <f>IF(C1117&gt;0,VLOOKUP($C1117,'Master Inventory'!$C:$H,4,FALSE),0)</f>
        <v>portion cost</v>
      </c>
      <c r="E1117" s="60">
        <f>IF(C1117&gt;0,VLOOKUP($C1117,'Master Inventory'!$C:$H,5,FALSE),0)</f>
        <v>0</v>
      </c>
      <c r="F1117" s="9">
        <f t="shared" si="29"/>
        <v>0</v>
      </c>
      <c r="G1117" s="111"/>
      <c r="H1117" s="111"/>
      <c r="I1117" s="111"/>
    </row>
    <row r="1118" spans="1:9">
      <c r="A1118" s="112"/>
      <c r="C1118" t="s">
        <v>1</v>
      </c>
      <c r="D1118" s="12" t="str">
        <f>IF(C1118&gt;0,VLOOKUP($C1118,'Master Inventory'!$C:$H,4,FALSE),0)</f>
        <v>portion cost</v>
      </c>
      <c r="E1118" s="60">
        <f>IF(C1118&gt;0,VLOOKUP($C1118,'Master Inventory'!$C:$H,5,FALSE),0)</f>
        <v>0</v>
      </c>
      <c r="F1118" s="9">
        <f t="shared" si="29"/>
        <v>0</v>
      </c>
      <c r="G1118" s="111"/>
      <c r="H1118" s="111"/>
      <c r="I1118" s="111"/>
    </row>
    <row r="1119" spans="1:9">
      <c r="A1119" s="112"/>
      <c r="C1119" t="s">
        <v>1</v>
      </c>
      <c r="D1119" s="12" t="str">
        <f>IF(C1119&gt;0,VLOOKUP($C1119,'Master Inventory'!$C:$H,4,FALSE),0)</f>
        <v>portion cost</v>
      </c>
      <c r="E1119" s="60">
        <f>IF(C1119&gt;0,VLOOKUP($C1119,'Master Inventory'!$C:$H,5,FALSE),0)</f>
        <v>0</v>
      </c>
      <c r="F1119" s="9">
        <f t="shared" si="29"/>
        <v>0</v>
      </c>
      <c r="G1119" s="111"/>
      <c r="H1119" s="111"/>
      <c r="I1119" s="111"/>
    </row>
    <row r="1120" spans="1:9">
      <c r="A1120" s="112"/>
      <c r="C1120" t="s">
        <v>1</v>
      </c>
      <c r="D1120" s="12" t="str">
        <f>IF(C1120&gt;0,VLOOKUP($C1120,'Master Inventory'!$C:$H,4,FALSE),0)</f>
        <v>portion cost</v>
      </c>
      <c r="E1120" s="60">
        <f>IF(C1120&gt;0,VLOOKUP($C1120,'Master Inventory'!$C:$H,5,FALSE),0)</f>
        <v>0</v>
      </c>
      <c r="F1120" s="9">
        <f t="shared" si="29"/>
        <v>0</v>
      </c>
      <c r="G1120" s="111"/>
      <c r="H1120" s="111"/>
      <c r="I1120" s="111"/>
    </row>
    <row r="1121" spans="1:9">
      <c r="A1121" s="112"/>
      <c r="C1121" t="s">
        <v>1</v>
      </c>
      <c r="D1121" s="12" t="str">
        <f>IF(C1121&gt;0,VLOOKUP($C1121,'Master Inventory'!$C:$H,4,FALSE),0)</f>
        <v>portion cost</v>
      </c>
      <c r="E1121" s="60">
        <f>IF(C1121&gt;0,VLOOKUP($C1121,'Master Inventory'!$C:$H,5,FALSE),0)</f>
        <v>0</v>
      </c>
      <c r="F1121" s="9">
        <f t="shared" si="29"/>
        <v>0</v>
      </c>
      <c r="G1121" s="111"/>
      <c r="H1121" s="111"/>
      <c r="I1121" s="111"/>
    </row>
    <row r="1122" spans="1:9">
      <c r="A1122" s="112"/>
      <c r="C1122" t="s">
        <v>1</v>
      </c>
      <c r="D1122" s="12" t="str">
        <f>IF(C1122&gt;0,VLOOKUP($C1122,'Master Inventory'!$C:$H,4,FALSE),0)</f>
        <v>portion cost</v>
      </c>
      <c r="E1122" s="60">
        <f>IF(C1122&gt;0,VLOOKUP($C1122,'Master Inventory'!$C:$H,5,FALSE),0)</f>
        <v>0</v>
      </c>
      <c r="F1122" s="9">
        <f t="shared" si="29"/>
        <v>0</v>
      </c>
      <c r="G1122" s="111"/>
      <c r="H1122" s="111"/>
      <c r="I1122" s="111"/>
    </row>
    <row r="1123" spans="1:9">
      <c r="A1123" s="112"/>
      <c r="C1123" t="s">
        <v>1</v>
      </c>
      <c r="D1123" s="12" t="str">
        <f>IF(C1123&gt;0,VLOOKUP($C1123,'Master Inventory'!$C:$H,4,FALSE),0)</f>
        <v>portion cost</v>
      </c>
      <c r="E1123" s="60">
        <f>IF(C1123&gt;0,VLOOKUP($C1123,'Master Inventory'!$C:$H,5,FALSE),0)</f>
        <v>0</v>
      </c>
      <c r="F1123" s="9">
        <f t="shared" si="29"/>
        <v>0</v>
      </c>
      <c r="G1123" s="111"/>
      <c r="H1123" s="111"/>
      <c r="I1123" s="111"/>
    </row>
    <row r="1124" spans="1:9">
      <c r="A1124" s="112"/>
      <c r="C1124" t="s">
        <v>1</v>
      </c>
      <c r="D1124" s="12" t="str">
        <f>IF(C1124&gt;0,VLOOKUP($C1124,'Master Inventory'!$C:$H,4,FALSE),0)</f>
        <v>portion cost</v>
      </c>
      <c r="E1124" s="60">
        <f>IF(C1124&gt;0,VLOOKUP($C1124,'Master Inventory'!$C:$H,5,FALSE),0)</f>
        <v>0</v>
      </c>
      <c r="F1124" s="9">
        <f t="shared" si="29"/>
        <v>0</v>
      </c>
      <c r="G1124" s="111"/>
      <c r="H1124" s="111"/>
      <c r="I1124" s="111"/>
    </row>
    <row r="1125" spans="1:9">
      <c r="A1125" s="112"/>
      <c r="C1125" t="s">
        <v>1</v>
      </c>
      <c r="D1125" s="12" t="str">
        <f>IF(C1125&gt;0,VLOOKUP($C1125,'Master Inventory'!$C:$H,4,FALSE),0)</f>
        <v>portion cost</v>
      </c>
      <c r="E1125" s="60">
        <f>IF(C1125&gt;0,VLOOKUP($C1125,'Master Inventory'!$C:$H,5,FALSE),0)</f>
        <v>0</v>
      </c>
      <c r="F1125" s="9">
        <f t="shared" si="29"/>
        <v>0</v>
      </c>
      <c r="G1125" s="111"/>
      <c r="H1125" s="111"/>
      <c r="I1125" s="111"/>
    </row>
    <row r="1126" spans="1:9">
      <c r="A1126" s="112"/>
      <c r="C1126" t="s">
        <v>1</v>
      </c>
      <c r="D1126" s="12" t="str">
        <f>IF(C1126&gt;0,VLOOKUP($C1126,'Master Inventory'!$C:$H,4,FALSE),0)</f>
        <v>portion cost</v>
      </c>
      <c r="E1126" s="60">
        <f>IF(C1126&gt;0,VLOOKUP($C1126,'Master Inventory'!$C:$H,5,FALSE),0)</f>
        <v>0</v>
      </c>
      <c r="F1126" s="9">
        <f t="shared" si="29"/>
        <v>0</v>
      </c>
      <c r="G1126" s="111"/>
      <c r="H1126" s="111"/>
      <c r="I1126" s="111"/>
    </row>
    <row r="1127" spans="1:9">
      <c r="A1127" s="112"/>
      <c r="C1127" t="s">
        <v>1</v>
      </c>
      <c r="D1127" s="12" t="str">
        <f>IF(C1127&gt;0,VLOOKUP($C1127,'Master Inventory'!$C:$H,4,FALSE),0)</f>
        <v>portion cost</v>
      </c>
      <c r="E1127" s="60">
        <f>IF(C1127&gt;0,VLOOKUP($C1127,'Master Inventory'!$C:$H,5,FALSE),0)</f>
        <v>0</v>
      </c>
      <c r="F1127" s="9">
        <f t="shared" si="29"/>
        <v>0</v>
      </c>
      <c r="G1127" s="111"/>
      <c r="H1127" s="111"/>
      <c r="I1127" s="111"/>
    </row>
    <row r="1128" spans="1:9">
      <c r="A1128" s="112"/>
      <c r="C1128" t="s">
        <v>1</v>
      </c>
      <c r="D1128" s="12" t="str">
        <f>IF(C1128&gt;0,VLOOKUP($C1128,'Master Inventory'!$C:$H,4,FALSE),0)</f>
        <v>portion cost</v>
      </c>
      <c r="E1128" s="60">
        <f>IF(C1128&gt;0,VLOOKUP($C1128,'Master Inventory'!$C:$H,5,FALSE),0)</f>
        <v>0</v>
      </c>
      <c r="F1128" s="9">
        <f t="shared" si="29"/>
        <v>0</v>
      </c>
      <c r="G1128" s="111"/>
      <c r="H1128" s="111"/>
      <c r="I1128" s="111"/>
    </row>
    <row r="1129" spans="1:9">
      <c r="A1129" s="112"/>
      <c r="C1129" t="s">
        <v>1</v>
      </c>
      <c r="D1129" s="12" t="str">
        <f>IF(C1129&gt;0,VLOOKUP($C1129,'Master Inventory'!$C:$H,4,FALSE),0)</f>
        <v>portion cost</v>
      </c>
      <c r="E1129" s="60">
        <f>IF(C1129&gt;0,VLOOKUP($C1129,'Master Inventory'!$C:$H,5,FALSE),0)</f>
        <v>0</v>
      </c>
      <c r="F1129" s="9">
        <f t="shared" si="29"/>
        <v>0</v>
      </c>
      <c r="G1129" s="111"/>
      <c r="H1129" s="111"/>
      <c r="I1129" s="111"/>
    </row>
    <row r="1130" spans="1:9">
      <c r="A1130" s="112"/>
      <c r="C1130" t="s">
        <v>1</v>
      </c>
      <c r="D1130" s="12" t="str">
        <f>IF(C1130&gt;0,VLOOKUP($C1130,'Master Inventory'!$C:$H,4,FALSE),0)</f>
        <v>portion cost</v>
      </c>
      <c r="E1130" s="60">
        <f>IF(C1130&gt;0,VLOOKUP($C1130,'Master Inventory'!$C:$H,5,FALSE),0)</f>
        <v>0</v>
      </c>
      <c r="F1130" s="9">
        <f t="shared" si="29"/>
        <v>0</v>
      </c>
      <c r="G1130" s="111"/>
      <c r="H1130" s="111"/>
      <c r="I1130" s="111"/>
    </row>
    <row r="1131" spans="1:9">
      <c r="A1131" s="112"/>
      <c r="C1131" t="s">
        <v>1</v>
      </c>
      <c r="D1131" s="12" t="str">
        <f>IF(C1131&gt;0,VLOOKUP($C1131,'Master Inventory'!$C:$H,4,FALSE),0)</f>
        <v>portion cost</v>
      </c>
      <c r="E1131" s="60">
        <f>IF(C1131&gt;0,VLOOKUP($C1131,'Master Inventory'!$C:$H,5,FALSE),0)</f>
        <v>0</v>
      </c>
      <c r="F1131" s="9">
        <f t="shared" si="29"/>
        <v>0</v>
      </c>
      <c r="G1131" s="111"/>
      <c r="H1131" s="111"/>
      <c r="I1131" s="111"/>
    </row>
    <row r="1132" spans="1:9">
      <c r="A1132" s="112"/>
      <c r="C1132" t="s">
        <v>1</v>
      </c>
      <c r="D1132" s="12" t="str">
        <f>IF(C1132&gt;0,VLOOKUP($C1132,'Master Inventory'!$C:$H,4,FALSE),0)</f>
        <v>portion cost</v>
      </c>
      <c r="E1132" s="60">
        <f>IF(C1132&gt;0,VLOOKUP($C1132,'Master Inventory'!$C:$H,5,FALSE),0)</f>
        <v>0</v>
      </c>
      <c r="F1132" s="9">
        <f t="shared" si="29"/>
        <v>0</v>
      </c>
      <c r="G1132" s="111"/>
      <c r="H1132" s="111"/>
      <c r="I1132" s="111"/>
    </row>
    <row r="1133" spans="1:9">
      <c r="A1133" s="112"/>
      <c r="C1133" t="s">
        <v>1</v>
      </c>
      <c r="D1133" s="12" t="str">
        <f>IF(C1133&gt;0,VLOOKUP($C1133,'Master Inventory'!$C:$H,4,FALSE),0)</f>
        <v>portion cost</v>
      </c>
      <c r="E1133" s="60">
        <f>IF(C1133&gt;0,VLOOKUP($C1133,'Master Inventory'!$C:$H,5,FALSE),0)</f>
        <v>0</v>
      </c>
      <c r="F1133" s="9">
        <f t="shared" si="29"/>
        <v>0</v>
      </c>
      <c r="G1133" s="111"/>
      <c r="H1133" s="111"/>
      <c r="I1133" s="111"/>
    </row>
    <row r="1134" spans="1:9">
      <c r="A1134" s="112"/>
      <c r="C1134" t="s">
        <v>1</v>
      </c>
      <c r="D1134" s="12" t="str">
        <f>IF(C1134&gt;0,VLOOKUP($C1134,'Master Inventory'!$C:$H,4,FALSE),0)</f>
        <v>portion cost</v>
      </c>
      <c r="E1134" s="60">
        <f>IF(C1134&gt;0,VLOOKUP($C1134,'Master Inventory'!$C:$H,5,FALSE),0)</f>
        <v>0</v>
      </c>
      <c r="F1134" s="9">
        <f t="shared" si="29"/>
        <v>0</v>
      </c>
      <c r="G1134" s="111"/>
      <c r="H1134" s="111"/>
      <c r="I1134" s="111"/>
    </row>
    <row r="1135" spans="1:9">
      <c r="A1135" s="112"/>
      <c r="C1135" t="s">
        <v>1</v>
      </c>
      <c r="D1135" s="12" t="str">
        <f>IF(C1135&gt;0,VLOOKUP($C1135,'Master Inventory'!$C:$H,4,FALSE),0)</f>
        <v>portion cost</v>
      </c>
      <c r="E1135" s="60">
        <f>IF(C1135&gt;0,VLOOKUP($C1135,'Master Inventory'!$C:$H,5,FALSE),0)</f>
        <v>0</v>
      </c>
      <c r="F1135" s="9">
        <f t="shared" si="29"/>
        <v>0</v>
      </c>
      <c r="G1135" s="111"/>
      <c r="H1135" s="111"/>
      <c r="I1135" s="111"/>
    </row>
    <row r="1136" spans="1:9">
      <c r="A1136" s="112"/>
      <c r="C1136" t="s">
        <v>1</v>
      </c>
      <c r="D1136" s="12" t="str">
        <f>IF(C1136&gt;0,VLOOKUP($C1136,'Master Inventory'!$C:$H,4,FALSE),0)</f>
        <v>portion cost</v>
      </c>
      <c r="E1136" s="60">
        <f>IF(C1136&gt;0,VLOOKUP($C1136,'Master Inventory'!$C:$H,5,FALSE),0)</f>
        <v>0</v>
      </c>
      <c r="F1136" s="9">
        <f t="shared" si="29"/>
        <v>0</v>
      </c>
      <c r="G1136" s="111"/>
      <c r="H1136" s="111"/>
      <c r="I1136" s="111"/>
    </row>
    <row r="1137" spans="1:9">
      <c r="A1137" s="112"/>
      <c r="C1137" t="s">
        <v>1</v>
      </c>
      <c r="D1137" s="12" t="str">
        <f>IF(C1137&gt;0,VLOOKUP($C1137,'Master Inventory'!$C:$H,4,FALSE),0)</f>
        <v>portion cost</v>
      </c>
      <c r="E1137" s="60">
        <f>IF(C1137&gt;0,VLOOKUP($C1137,'Master Inventory'!$C:$H,5,FALSE),0)</f>
        <v>0</v>
      </c>
      <c r="F1137" s="9">
        <f t="shared" si="29"/>
        <v>0</v>
      </c>
      <c r="G1137" s="111"/>
      <c r="H1137" s="111"/>
      <c r="I1137" s="111"/>
    </row>
    <row r="1138" spans="1:9">
      <c r="A1138" s="112"/>
      <c r="C1138" t="s">
        <v>1</v>
      </c>
      <c r="D1138" s="12" t="str">
        <f>IF(C1138&gt;0,VLOOKUP($C1138,'Master Inventory'!$C:$H,4,FALSE),0)</f>
        <v>portion cost</v>
      </c>
      <c r="E1138" s="60">
        <f>IF(C1138&gt;0,VLOOKUP($C1138,'Master Inventory'!$C:$H,5,FALSE),0)</f>
        <v>0</v>
      </c>
      <c r="F1138" s="9">
        <f t="shared" si="29"/>
        <v>0</v>
      </c>
      <c r="G1138" s="111"/>
      <c r="H1138" s="111"/>
      <c r="I1138" s="111"/>
    </row>
    <row r="1139" spans="1:9">
      <c r="A1139" s="112"/>
      <c r="C1139" t="s">
        <v>1</v>
      </c>
      <c r="D1139" s="12" t="str">
        <f>IF(C1139&gt;0,VLOOKUP($C1139,'Master Inventory'!$C:$H,4,FALSE),0)</f>
        <v>portion cost</v>
      </c>
      <c r="E1139" s="60">
        <f>IF(C1139&gt;0,VLOOKUP($C1139,'Master Inventory'!$C:$H,5,FALSE),0)</f>
        <v>0</v>
      </c>
      <c r="F1139" s="9">
        <f t="shared" si="29"/>
        <v>0</v>
      </c>
      <c r="G1139" s="111"/>
      <c r="H1139" s="111"/>
      <c r="I1139" s="111"/>
    </row>
    <row r="1140" spans="1:9">
      <c r="A1140" s="112"/>
      <c r="B1140" s="14"/>
      <c r="C1140" s="14"/>
      <c r="D1140" s="14"/>
      <c r="E1140" s="14"/>
      <c r="F1140" s="14"/>
      <c r="G1140" s="14"/>
      <c r="H1140" s="14"/>
      <c r="I1140" s="14"/>
    </row>
    <row r="1141" spans="1:9" ht="30">
      <c r="A1141" s="112">
        <v>31</v>
      </c>
      <c r="B1141" s="18" t="s">
        <v>8</v>
      </c>
      <c r="C1141" s="18" t="s">
        <v>9</v>
      </c>
      <c r="D1141" s="19" t="s">
        <v>4</v>
      </c>
      <c r="E1141" s="1" t="s">
        <v>5</v>
      </c>
      <c r="F1141" s="19" t="s">
        <v>10</v>
      </c>
      <c r="G1141" s="19" t="s">
        <v>11</v>
      </c>
      <c r="H1141" s="19" t="s">
        <v>12</v>
      </c>
      <c r="I1141" s="19" t="s">
        <v>13</v>
      </c>
    </row>
    <row r="1142" spans="1:9">
      <c r="A1142" s="112"/>
      <c r="B1142" s="60"/>
      <c r="C1142" t="s">
        <v>1</v>
      </c>
      <c r="D1142" s="12" t="str">
        <f>IF(C1142&gt;0,VLOOKUP($C1142,'Master Inventory'!$C:$H,4,FALSE),0)</f>
        <v>portion cost</v>
      </c>
      <c r="E1142" s="60">
        <v>0</v>
      </c>
      <c r="F1142" s="9">
        <f>IF(D1142="portion cost",0,D1142*E1142)</f>
        <v>0</v>
      </c>
      <c r="G1142" s="9">
        <f>SUM(F1142:F1177)</f>
        <v>0</v>
      </c>
      <c r="H1142" s="60">
        <v>0</v>
      </c>
      <c r="I1142" s="9" t="e">
        <f>G1142/H1142</f>
        <v>#DIV/0!</v>
      </c>
    </row>
    <row r="1143" spans="1:9">
      <c r="A1143" s="112"/>
      <c r="C1143" t="s">
        <v>1</v>
      </c>
      <c r="D1143" s="12" t="str">
        <f>IF(C1143&gt;0,VLOOKUP($C1143,'Master Inventory'!$C:$H,4,FALSE),0)</f>
        <v>portion cost</v>
      </c>
      <c r="E1143" s="60">
        <v>0</v>
      </c>
      <c r="F1143" s="9">
        <f t="shared" ref="F1143:F1177" si="30">IF(D1143="portion cost",0,D1143*E1143)</f>
        <v>0</v>
      </c>
      <c r="G1143" s="110" t="s">
        <v>41</v>
      </c>
      <c r="H1143" s="110"/>
      <c r="I1143" s="110"/>
    </row>
    <row r="1144" spans="1:9">
      <c r="A1144" s="112"/>
      <c r="C1144" t="s">
        <v>1</v>
      </c>
      <c r="D1144" s="12" t="str">
        <f>IF(C1144&gt;0,VLOOKUP($C1144,'Master Inventory'!$C:$H,4,FALSE),0)</f>
        <v>portion cost</v>
      </c>
      <c r="E1144" s="60">
        <v>0</v>
      </c>
      <c r="F1144" s="9">
        <f t="shared" si="30"/>
        <v>0</v>
      </c>
      <c r="G1144" s="111"/>
      <c r="H1144" s="111"/>
      <c r="I1144" s="111"/>
    </row>
    <row r="1145" spans="1:9">
      <c r="A1145" s="112"/>
      <c r="C1145" t="s">
        <v>1</v>
      </c>
      <c r="D1145" s="12" t="str">
        <f>IF(C1145&gt;0,VLOOKUP($C1145,'Master Inventory'!$C:$H,4,FALSE),0)</f>
        <v>portion cost</v>
      </c>
      <c r="E1145" s="60">
        <f>IF(C1145&gt;0,VLOOKUP($C1145,'Master Inventory'!$C:$H,5,FALSE),0)</f>
        <v>0</v>
      </c>
      <c r="F1145" s="9">
        <f t="shared" si="30"/>
        <v>0</v>
      </c>
      <c r="G1145" s="111"/>
      <c r="H1145" s="111"/>
      <c r="I1145" s="111"/>
    </row>
    <row r="1146" spans="1:9">
      <c r="A1146" s="112"/>
      <c r="C1146" t="s">
        <v>1</v>
      </c>
      <c r="D1146" s="12" t="str">
        <f>IF(C1146&gt;0,VLOOKUP($C1146,'Master Inventory'!$C:$H,4,FALSE),0)</f>
        <v>portion cost</v>
      </c>
      <c r="E1146" s="60">
        <f>IF(C1146&gt;0,VLOOKUP($C1146,'Master Inventory'!$C:$H,5,FALSE),0)</f>
        <v>0</v>
      </c>
      <c r="F1146" s="9">
        <f t="shared" si="30"/>
        <v>0</v>
      </c>
      <c r="G1146" s="111"/>
      <c r="H1146" s="111"/>
      <c r="I1146" s="111"/>
    </row>
    <row r="1147" spans="1:9">
      <c r="A1147" s="112"/>
      <c r="C1147" t="s">
        <v>1</v>
      </c>
      <c r="D1147" s="12" t="str">
        <f>IF(C1147&gt;0,VLOOKUP($C1147,'Master Inventory'!$C:$H,4,FALSE),0)</f>
        <v>portion cost</v>
      </c>
      <c r="E1147" s="60">
        <f>IF(C1147&gt;0,VLOOKUP($C1147,'Master Inventory'!$C:$H,5,FALSE),0)</f>
        <v>0</v>
      </c>
      <c r="F1147" s="9">
        <f t="shared" si="30"/>
        <v>0</v>
      </c>
      <c r="G1147" s="111"/>
      <c r="H1147" s="111"/>
      <c r="I1147" s="111"/>
    </row>
    <row r="1148" spans="1:9">
      <c r="A1148" s="112"/>
      <c r="C1148" t="s">
        <v>1</v>
      </c>
      <c r="D1148" s="12" t="str">
        <f>IF(C1148&gt;0,VLOOKUP($C1148,'Master Inventory'!$C:$H,4,FALSE),0)</f>
        <v>portion cost</v>
      </c>
      <c r="E1148" s="60">
        <f>IF(C1148&gt;0,VLOOKUP($C1148,'Master Inventory'!$C:$H,5,FALSE),0)</f>
        <v>0</v>
      </c>
      <c r="F1148" s="9">
        <f t="shared" si="30"/>
        <v>0</v>
      </c>
      <c r="G1148" s="111"/>
      <c r="H1148" s="111"/>
      <c r="I1148" s="111"/>
    </row>
    <row r="1149" spans="1:9">
      <c r="A1149" s="112"/>
      <c r="C1149" t="s">
        <v>1</v>
      </c>
      <c r="D1149" s="12" t="str">
        <f>IF(C1149&gt;0,VLOOKUP($C1149,'Master Inventory'!$C:$H,4,FALSE),0)</f>
        <v>portion cost</v>
      </c>
      <c r="E1149" s="60">
        <f>IF(C1149&gt;0,VLOOKUP($C1149,'Master Inventory'!$C:$H,5,FALSE),0)</f>
        <v>0</v>
      </c>
      <c r="F1149" s="9">
        <f t="shared" si="30"/>
        <v>0</v>
      </c>
      <c r="G1149" s="111"/>
      <c r="H1149" s="111"/>
      <c r="I1149" s="111"/>
    </row>
    <row r="1150" spans="1:9">
      <c r="A1150" s="112"/>
      <c r="C1150" t="s">
        <v>1</v>
      </c>
      <c r="D1150" s="12" t="str">
        <f>IF(C1150&gt;0,VLOOKUP($C1150,'Master Inventory'!$C:$H,4,FALSE),0)</f>
        <v>portion cost</v>
      </c>
      <c r="E1150" s="60">
        <f>IF(C1150&gt;0,VLOOKUP($C1150,'Master Inventory'!$C:$H,5,FALSE),0)</f>
        <v>0</v>
      </c>
      <c r="F1150" s="9">
        <f t="shared" si="30"/>
        <v>0</v>
      </c>
      <c r="G1150" s="111"/>
      <c r="H1150" s="111"/>
      <c r="I1150" s="111"/>
    </row>
    <row r="1151" spans="1:9">
      <c r="A1151" s="112"/>
      <c r="C1151" t="s">
        <v>1</v>
      </c>
      <c r="D1151" s="12" t="str">
        <f>IF(C1151&gt;0,VLOOKUP($C1151,'Master Inventory'!$C:$H,4,FALSE),0)</f>
        <v>portion cost</v>
      </c>
      <c r="E1151" s="60">
        <f>IF(C1151&gt;0,VLOOKUP($C1151,'Master Inventory'!$C:$H,5,FALSE),0)</f>
        <v>0</v>
      </c>
      <c r="F1151" s="9">
        <f t="shared" si="30"/>
        <v>0</v>
      </c>
      <c r="G1151" s="111"/>
      <c r="H1151" s="111"/>
      <c r="I1151" s="111"/>
    </row>
    <row r="1152" spans="1:9">
      <c r="A1152" s="112"/>
      <c r="C1152" t="s">
        <v>1</v>
      </c>
      <c r="D1152" s="12" t="str">
        <f>IF(C1152&gt;0,VLOOKUP($C1152,'Master Inventory'!$C:$H,4,FALSE),0)</f>
        <v>portion cost</v>
      </c>
      <c r="E1152" s="60">
        <f>IF(C1152&gt;0,VLOOKUP($C1152,'Master Inventory'!$C:$H,5,FALSE),0)</f>
        <v>0</v>
      </c>
      <c r="F1152" s="9">
        <f t="shared" si="30"/>
        <v>0</v>
      </c>
      <c r="G1152" s="111"/>
      <c r="H1152" s="111"/>
      <c r="I1152" s="111"/>
    </row>
    <row r="1153" spans="1:9">
      <c r="A1153" s="112"/>
      <c r="C1153" t="s">
        <v>1</v>
      </c>
      <c r="D1153" s="12" t="str">
        <f>IF(C1153&gt;0,VLOOKUP($C1153,'Master Inventory'!$C:$H,4,FALSE),0)</f>
        <v>portion cost</v>
      </c>
      <c r="E1153" s="60">
        <f>IF(C1153&gt;0,VLOOKUP($C1153,'Master Inventory'!$C:$H,5,FALSE),0)</f>
        <v>0</v>
      </c>
      <c r="F1153" s="9">
        <f t="shared" si="30"/>
        <v>0</v>
      </c>
      <c r="G1153" s="111"/>
      <c r="H1153" s="111"/>
      <c r="I1153" s="111"/>
    </row>
    <row r="1154" spans="1:9">
      <c r="A1154" s="112"/>
      <c r="C1154" t="s">
        <v>1</v>
      </c>
      <c r="D1154" s="12" t="str">
        <f>IF(C1154&gt;0,VLOOKUP($C1154,'Master Inventory'!$C:$H,4,FALSE),0)</f>
        <v>portion cost</v>
      </c>
      <c r="E1154" s="60">
        <f>IF(C1154&gt;0,VLOOKUP($C1154,'Master Inventory'!$C:$H,5,FALSE),0)</f>
        <v>0</v>
      </c>
      <c r="F1154" s="9">
        <f t="shared" si="30"/>
        <v>0</v>
      </c>
      <c r="G1154" s="111"/>
      <c r="H1154" s="111"/>
      <c r="I1154" s="111"/>
    </row>
    <row r="1155" spans="1:9">
      <c r="A1155" s="112"/>
      <c r="C1155" t="s">
        <v>1</v>
      </c>
      <c r="D1155" s="12" t="str">
        <f>IF(C1155&gt;0,VLOOKUP($C1155,'Master Inventory'!$C:$H,4,FALSE),0)</f>
        <v>portion cost</v>
      </c>
      <c r="E1155" s="60">
        <f>IF(C1155&gt;0,VLOOKUP($C1155,'Master Inventory'!$C:$H,5,FALSE),0)</f>
        <v>0</v>
      </c>
      <c r="F1155" s="9">
        <f t="shared" si="30"/>
        <v>0</v>
      </c>
      <c r="G1155" s="111"/>
      <c r="H1155" s="111"/>
      <c r="I1155" s="111"/>
    </row>
    <row r="1156" spans="1:9">
      <c r="A1156" s="112"/>
      <c r="C1156" t="s">
        <v>1</v>
      </c>
      <c r="D1156" s="12" t="str">
        <f>IF(C1156&gt;0,VLOOKUP($C1156,'Master Inventory'!$C:$H,4,FALSE),0)</f>
        <v>portion cost</v>
      </c>
      <c r="E1156" s="60">
        <f>IF(C1156&gt;0,VLOOKUP($C1156,'Master Inventory'!$C:$H,5,FALSE),0)</f>
        <v>0</v>
      </c>
      <c r="F1156" s="9">
        <f t="shared" si="30"/>
        <v>0</v>
      </c>
      <c r="G1156" s="111"/>
      <c r="H1156" s="111"/>
      <c r="I1156" s="111"/>
    </row>
    <row r="1157" spans="1:9">
      <c r="A1157" s="112"/>
      <c r="C1157" t="s">
        <v>1</v>
      </c>
      <c r="D1157" s="12" t="str">
        <f>IF(C1157&gt;0,VLOOKUP($C1157,'Master Inventory'!$C:$H,4,FALSE),0)</f>
        <v>portion cost</v>
      </c>
      <c r="E1157" s="60">
        <f>IF(C1157&gt;0,VLOOKUP($C1157,'Master Inventory'!$C:$H,5,FALSE),0)</f>
        <v>0</v>
      </c>
      <c r="F1157" s="9">
        <f t="shared" si="30"/>
        <v>0</v>
      </c>
      <c r="G1157" s="111"/>
      <c r="H1157" s="111"/>
      <c r="I1157" s="111"/>
    </row>
    <row r="1158" spans="1:9">
      <c r="A1158" s="112"/>
      <c r="C1158" t="s">
        <v>1</v>
      </c>
      <c r="D1158" s="12" t="str">
        <f>IF(C1158&gt;0,VLOOKUP($C1158,'Master Inventory'!$C:$H,4,FALSE),0)</f>
        <v>portion cost</v>
      </c>
      <c r="E1158" s="60">
        <f>IF(C1158&gt;0,VLOOKUP($C1158,'Master Inventory'!$C:$H,5,FALSE),0)</f>
        <v>0</v>
      </c>
      <c r="F1158" s="9">
        <f t="shared" si="30"/>
        <v>0</v>
      </c>
      <c r="G1158" s="111"/>
      <c r="H1158" s="111"/>
      <c r="I1158" s="111"/>
    </row>
    <row r="1159" spans="1:9">
      <c r="A1159" s="112"/>
      <c r="C1159" t="s">
        <v>1</v>
      </c>
      <c r="D1159" s="12" t="str">
        <f>IF(C1159&gt;0,VLOOKUP($C1159,'Master Inventory'!$C:$H,4,FALSE),0)</f>
        <v>portion cost</v>
      </c>
      <c r="E1159" s="60">
        <f>IF(C1159&gt;0,VLOOKUP($C1159,'Master Inventory'!$C:$H,5,FALSE),0)</f>
        <v>0</v>
      </c>
      <c r="F1159" s="9">
        <f t="shared" si="30"/>
        <v>0</v>
      </c>
      <c r="G1159" s="111"/>
      <c r="H1159" s="111"/>
      <c r="I1159" s="111"/>
    </row>
    <row r="1160" spans="1:9">
      <c r="A1160" s="112"/>
      <c r="C1160" t="s">
        <v>1</v>
      </c>
      <c r="D1160" s="12" t="str">
        <f>IF(C1160&gt;0,VLOOKUP($C1160,'Master Inventory'!$C:$H,4,FALSE),0)</f>
        <v>portion cost</v>
      </c>
      <c r="E1160" s="60">
        <f>IF(C1160&gt;0,VLOOKUP($C1160,'Master Inventory'!$C:$H,5,FALSE),0)</f>
        <v>0</v>
      </c>
      <c r="F1160" s="9">
        <f t="shared" si="30"/>
        <v>0</v>
      </c>
      <c r="G1160" s="111"/>
      <c r="H1160" s="111"/>
      <c r="I1160" s="111"/>
    </row>
    <row r="1161" spans="1:9">
      <c r="A1161" s="112"/>
      <c r="C1161" t="s">
        <v>1</v>
      </c>
      <c r="D1161" s="12" t="str">
        <f>IF(C1161&gt;0,VLOOKUP($C1161,'Master Inventory'!$C:$H,4,FALSE),0)</f>
        <v>portion cost</v>
      </c>
      <c r="E1161" s="60">
        <f>IF(C1161&gt;0,VLOOKUP($C1161,'Master Inventory'!$C:$H,5,FALSE),0)</f>
        <v>0</v>
      </c>
      <c r="F1161" s="9">
        <f t="shared" si="30"/>
        <v>0</v>
      </c>
      <c r="G1161" s="111"/>
      <c r="H1161" s="111"/>
      <c r="I1161" s="111"/>
    </row>
    <row r="1162" spans="1:9">
      <c r="A1162" s="112"/>
      <c r="C1162" t="s">
        <v>1</v>
      </c>
      <c r="D1162" s="12" t="str">
        <f>IF(C1162&gt;0,VLOOKUP($C1162,'Master Inventory'!$C:$H,4,FALSE),0)</f>
        <v>portion cost</v>
      </c>
      <c r="E1162" s="60">
        <f>IF(C1162&gt;0,VLOOKUP($C1162,'Master Inventory'!$C:$H,5,FALSE),0)</f>
        <v>0</v>
      </c>
      <c r="F1162" s="9">
        <f t="shared" si="30"/>
        <v>0</v>
      </c>
      <c r="G1162" s="111"/>
      <c r="H1162" s="111"/>
      <c r="I1162" s="111"/>
    </row>
    <row r="1163" spans="1:9">
      <c r="A1163" s="112"/>
      <c r="C1163" t="s">
        <v>1</v>
      </c>
      <c r="D1163" s="12" t="str">
        <f>IF(C1163&gt;0,VLOOKUP($C1163,'Master Inventory'!$C:$H,4,FALSE),0)</f>
        <v>portion cost</v>
      </c>
      <c r="E1163" s="60">
        <f>IF(C1163&gt;0,VLOOKUP($C1163,'Master Inventory'!$C:$H,5,FALSE),0)</f>
        <v>0</v>
      </c>
      <c r="F1163" s="9">
        <f t="shared" si="30"/>
        <v>0</v>
      </c>
      <c r="G1163" s="111"/>
      <c r="H1163" s="111"/>
      <c r="I1163" s="111"/>
    </row>
    <row r="1164" spans="1:9">
      <c r="A1164" s="112"/>
      <c r="C1164" t="s">
        <v>1</v>
      </c>
      <c r="D1164" s="12" t="str">
        <f>IF(C1164&gt;0,VLOOKUP($C1164,'Master Inventory'!$C:$H,4,FALSE),0)</f>
        <v>portion cost</v>
      </c>
      <c r="E1164" s="60">
        <f>IF(C1164&gt;0,VLOOKUP($C1164,'Master Inventory'!$C:$H,5,FALSE),0)</f>
        <v>0</v>
      </c>
      <c r="F1164" s="9">
        <f t="shared" si="30"/>
        <v>0</v>
      </c>
      <c r="G1164" s="111"/>
      <c r="H1164" s="111"/>
      <c r="I1164" s="111"/>
    </row>
    <row r="1165" spans="1:9">
      <c r="A1165" s="112"/>
      <c r="C1165" t="s">
        <v>1</v>
      </c>
      <c r="D1165" s="12" t="str">
        <f>IF(C1165&gt;0,VLOOKUP($C1165,'Master Inventory'!$C:$H,4,FALSE),0)</f>
        <v>portion cost</v>
      </c>
      <c r="E1165" s="60">
        <f>IF(C1165&gt;0,VLOOKUP($C1165,'Master Inventory'!$C:$H,5,FALSE),0)</f>
        <v>0</v>
      </c>
      <c r="F1165" s="9">
        <f t="shared" si="30"/>
        <v>0</v>
      </c>
      <c r="G1165" s="111"/>
      <c r="H1165" s="111"/>
      <c r="I1165" s="111"/>
    </row>
    <row r="1166" spans="1:9">
      <c r="A1166" s="112"/>
      <c r="C1166" t="s">
        <v>1</v>
      </c>
      <c r="D1166" s="12" t="str">
        <f>IF(C1166&gt;0,VLOOKUP($C1166,'Master Inventory'!$C:$H,4,FALSE),0)</f>
        <v>portion cost</v>
      </c>
      <c r="E1166" s="60">
        <f>IF(C1166&gt;0,VLOOKUP($C1166,'Master Inventory'!$C:$H,5,FALSE),0)</f>
        <v>0</v>
      </c>
      <c r="F1166" s="9">
        <f t="shared" si="30"/>
        <v>0</v>
      </c>
      <c r="G1166" s="111"/>
      <c r="H1166" s="111"/>
      <c r="I1166" s="111"/>
    </row>
    <row r="1167" spans="1:9">
      <c r="A1167" s="112"/>
      <c r="C1167" t="s">
        <v>1</v>
      </c>
      <c r="D1167" s="12" t="str">
        <f>IF(C1167&gt;0,VLOOKUP($C1167,'Master Inventory'!$C:$H,4,FALSE),0)</f>
        <v>portion cost</v>
      </c>
      <c r="E1167" s="60">
        <f>IF(C1167&gt;0,VLOOKUP($C1167,'Master Inventory'!$C:$H,5,FALSE),0)</f>
        <v>0</v>
      </c>
      <c r="F1167" s="9">
        <f t="shared" si="30"/>
        <v>0</v>
      </c>
      <c r="G1167" s="111"/>
      <c r="H1167" s="111"/>
      <c r="I1167" s="111"/>
    </row>
    <row r="1168" spans="1:9">
      <c r="A1168" s="112"/>
      <c r="C1168" t="s">
        <v>1</v>
      </c>
      <c r="D1168" s="12" t="str">
        <f>IF(C1168&gt;0,VLOOKUP($C1168,'Master Inventory'!$C:$H,4,FALSE),0)</f>
        <v>portion cost</v>
      </c>
      <c r="E1168" s="60">
        <f>IF(C1168&gt;0,VLOOKUP($C1168,'Master Inventory'!$C:$H,5,FALSE),0)</f>
        <v>0</v>
      </c>
      <c r="F1168" s="9">
        <f t="shared" si="30"/>
        <v>0</v>
      </c>
      <c r="G1168" s="111"/>
      <c r="H1168" s="111"/>
      <c r="I1168" s="111"/>
    </row>
    <row r="1169" spans="1:9">
      <c r="A1169" s="112"/>
      <c r="C1169" t="s">
        <v>1</v>
      </c>
      <c r="D1169" s="12" t="str">
        <f>IF(C1169&gt;0,VLOOKUP($C1169,'Master Inventory'!$C:$H,4,FALSE),0)</f>
        <v>portion cost</v>
      </c>
      <c r="E1169" s="60">
        <f>IF(C1169&gt;0,VLOOKUP($C1169,'Master Inventory'!$C:$H,5,FALSE),0)</f>
        <v>0</v>
      </c>
      <c r="F1169" s="9">
        <f t="shared" si="30"/>
        <v>0</v>
      </c>
      <c r="G1169" s="111"/>
      <c r="H1169" s="111"/>
      <c r="I1169" s="111"/>
    </row>
    <row r="1170" spans="1:9">
      <c r="A1170" s="112"/>
      <c r="C1170" t="s">
        <v>1</v>
      </c>
      <c r="D1170" s="12" t="str">
        <f>IF(C1170&gt;0,VLOOKUP($C1170,'Master Inventory'!$C:$H,4,FALSE),0)</f>
        <v>portion cost</v>
      </c>
      <c r="E1170" s="60">
        <f>IF(C1170&gt;0,VLOOKUP($C1170,'Master Inventory'!$C:$H,5,FALSE),0)</f>
        <v>0</v>
      </c>
      <c r="F1170" s="9">
        <f t="shared" si="30"/>
        <v>0</v>
      </c>
      <c r="G1170" s="111"/>
      <c r="H1170" s="111"/>
      <c r="I1170" s="111"/>
    </row>
    <row r="1171" spans="1:9">
      <c r="A1171" s="112"/>
      <c r="C1171" t="s">
        <v>1</v>
      </c>
      <c r="D1171" s="12" t="str">
        <f>IF(C1171&gt;0,VLOOKUP($C1171,'Master Inventory'!$C:$H,4,FALSE),0)</f>
        <v>portion cost</v>
      </c>
      <c r="E1171" s="60">
        <f>IF(C1171&gt;0,VLOOKUP($C1171,'Master Inventory'!$C:$H,5,FALSE),0)</f>
        <v>0</v>
      </c>
      <c r="F1171" s="9">
        <f t="shared" si="30"/>
        <v>0</v>
      </c>
      <c r="G1171" s="111"/>
      <c r="H1171" s="111"/>
      <c r="I1171" s="111"/>
    </row>
    <row r="1172" spans="1:9">
      <c r="A1172" s="112"/>
      <c r="C1172" t="s">
        <v>1</v>
      </c>
      <c r="D1172" s="12" t="str">
        <f>IF(C1172&gt;0,VLOOKUP($C1172,'Master Inventory'!$C:$H,4,FALSE),0)</f>
        <v>portion cost</v>
      </c>
      <c r="E1172" s="60">
        <f>IF(C1172&gt;0,VLOOKUP($C1172,'Master Inventory'!$C:$H,5,FALSE),0)</f>
        <v>0</v>
      </c>
      <c r="F1172" s="9">
        <f t="shared" si="30"/>
        <v>0</v>
      </c>
      <c r="G1172" s="111"/>
      <c r="H1172" s="111"/>
      <c r="I1172" s="111"/>
    </row>
    <row r="1173" spans="1:9">
      <c r="A1173" s="112"/>
      <c r="C1173" t="s">
        <v>1</v>
      </c>
      <c r="D1173" s="12" t="str">
        <f>IF(C1173&gt;0,VLOOKUP($C1173,'Master Inventory'!$C:$H,4,FALSE),0)</f>
        <v>portion cost</v>
      </c>
      <c r="E1173" s="60">
        <f>IF(C1173&gt;0,VLOOKUP($C1173,'Master Inventory'!$C:$H,5,FALSE),0)</f>
        <v>0</v>
      </c>
      <c r="F1173" s="9">
        <f t="shared" si="30"/>
        <v>0</v>
      </c>
      <c r="G1173" s="111"/>
      <c r="H1173" s="111"/>
      <c r="I1173" s="111"/>
    </row>
    <row r="1174" spans="1:9">
      <c r="A1174" s="112"/>
      <c r="C1174" t="s">
        <v>1</v>
      </c>
      <c r="D1174" s="12" t="str">
        <f>IF(C1174&gt;0,VLOOKUP($C1174,'Master Inventory'!$C:$H,4,FALSE),0)</f>
        <v>portion cost</v>
      </c>
      <c r="E1174" s="60">
        <f>IF(C1174&gt;0,VLOOKUP($C1174,'Master Inventory'!$C:$H,5,FALSE),0)</f>
        <v>0</v>
      </c>
      <c r="F1174" s="9">
        <f t="shared" si="30"/>
        <v>0</v>
      </c>
      <c r="G1174" s="111"/>
      <c r="H1174" s="111"/>
      <c r="I1174" s="111"/>
    </row>
    <row r="1175" spans="1:9">
      <c r="A1175" s="112"/>
      <c r="C1175" t="s">
        <v>1</v>
      </c>
      <c r="D1175" s="12" t="str">
        <f>IF(C1175&gt;0,VLOOKUP($C1175,'Master Inventory'!$C:$H,4,FALSE),0)</f>
        <v>portion cost</v>
      </c>
      <c r="E1175" s="60">
        <f>IF(C1175&gt;0,VLOOKUP($C1175,'Master Inventory'!$C:$H,5,FALSE),0)</f>
        <v>0</v>
      </c>
      <c r="F1175" s="9">
        <f t="shared" si="30"/>
        <v>0</v>
      </c>
      <c r="G1175" s="111"/>
      <c r="H1175" s="111"/>
      <c r="I1175" s="111"/>
    </row>
    <row r="1176" spans="1:9">
      <c r="A1176" s="112"/>
      <c r="C1176" t="s">
        <v>1</v>
      </c>
      <c r="D1176" s="12" t="str">
        <f>IF(C1176&gt;0,VLOOKUP($C1176,'Master Inventory'!$C:$H,4,FALSE),0)</f>
        <v>portion cost</v>
      </c>
      <c r="E1176" s="60">
        <f>IF(C1176&gt;0,VLOOKUP($C1176,'Master Inventory'!$C:$H,5,FALSE),0)</f>
        <v>0</v>
      </c>
      <c r="F1176" s="9">
        <f t="shared" si="30"/>
        <v>0</v>
      </c>
      <c r="G1176" s="111"/>
      <c r="H1176" s="111"/>
      <c r="I1176" s="111"/>
    </row>
    <row r="1177" spans="1:9">
      <c r="A1177" s="112"/>
      <c r="C1177" t="s">
        <v>1</v>
      </c>
      <c r="D1177" s="12" t="str">
        <f>IF(C1177&gt;0,VLOOKUP($C1177,'Master Inventory'!$C:$H,4,FALSE),0)</f>
        <v>portion cost</v>
      </c>
      <c r="E1177" s="60">
        <f>IF(C1177&gt;0,VLOOKUP($C1177,'Master Inventory'!$C:$H,5,FALSE),0)</f>
        <v>0</v>
      </c>
      <c r="F1177" s="9">
        <f t="shared" si="30"/>
        <v>0</v>
      </c>
      <c r="G1177" s="111"/>
      <c r="H1177" s="111"/>
      <c r="I1177" s="111"/>
    </row>
    <row r="1178" spans="1:9">
      <c r="A1178" s="112"/>
      <c r="B1178" s="14"/>
      <c r="C1178" s="14"/>
      <c r="D1178" s="14"/>
      <c r="E1178" s="14"/>
      <c r="F1178" s="14"/>
      <c r="G1178" s="14"/>
      <c r="H1178" s="14"/>
      <c r="I1178" s="14"/>
    </row>
  </sheetData>
  <autoFilter ref="B1:I759"/>
  <mergeCells count="93">
    <mergeCell ref="A419:A456"/>
    <mergeCell ref="A1:A38"/>
    <mergeCell ref="A39:A76"/>
    <mergeCell ref="A77:A114"/>
    <mergeCell ref="A115:A152"/>
    <mergeCell ref="A153:A190"/>
    <mergeCell ref="A191:A228"/>
    <mergeCell ref="A229:A266"/>
    <mergeCell ref="A267:A304"/>
    <mergeCell ref="A305:A342"/>
    <mergeCell ref="A343:A380"/>
    <mergeCell ref="A381:A418"/>
    <mergeCell ref="A875:A912"/>
    <mergeCell ref="A457:A494"/>
    <mergeCell ref="A495:A532"/>
    <mergeCell ref="A533:A570"/>
    <mergeCell ref="A571:A608"/>
    <mergeCell ref="A609:A646"/>
    <mergeCell ref="A647:A684"/>
    <mergeCell ref="A685:A722"/>
    <mergeCell ref="A723:A760"/>
    <mergeCell ref="A761:A798"/>
    <mergeCell ref="A799:A836"/>
    <mergeCell ref="A837:A874"/>
    <mergeCell ref="A1141:A1178"/>
    <mergeCell ref="A913:A950"/>
    <mergeCell ref="A951:A988"/>
    <mergeCell ref="A989:A1026"/>
    <mergeCell ref="A1027:A1064"/>
    <mergeCell ref="A1065:A1102"/>
    <mergeCell ref="A1103:A1140"/>
    <mergeCell ref="G3:I3"/>
    <mergeCell ref="G4:I37"/>
    <mergeCell ref="G41:I41"/>
    <mergeCell ref="G42:I75"/>
    <mergeCell ref="G79:I79"/>
    <mergeCell ref="G80:I113"/>
    <mergeCell ref="G117:I117"/>
    <mergeCell ref="G118:I151"/>
    <mergeCell ref="G155:I155"/>
    <mergeCell ref="G156:I189"/>
    <mergeCell ref="G193:I193"/>
    <mergeCell ref="G194:I227"/>
    <mergeCell ref="G231:I231"/>
    <mergeCell ref="G232:I265"/>
    <mergeCell ref="G269:I269"/>
    <mergeCell ref="G270:I303"/>
    <mergeCell ref="G307:I307"/>
    <mergeCell ref="G308:I341"/>
    <mergeCell ref="G345:I345"/>
    <mergeCell ref="G346:I379"/>
    <mergeCell ref="G383:I383"/>
    <mergeCell ref="G384:I417"/>
    <mergeCell ref="G421:I421"/>
    <mergeCell ref="G422:I455"/>
    <mergeCell ref="G459:I459"/>
    <mergeCell ref="G460:I493"/>
    <mergeCell ref="G497:I497"/>
    <mergeCell ref="G498:I531"/>
    <mergeCell ref="G535:I535"/>
    <mergeCell ref="G536:I569"/>
    <mergeCell ref="G573:I573"/>
    <mergeCell ref="G574:I607"/>
    <mergeCell ref="G611:I611"/>
    <mergeCell ref="G612:I645"/>
    <mergeCell ref="G649:I649"/>
    <mergeCell ref="G650:I683"/>
    <mergeCell ref="G687:I687"/>
    <mergeCell ref="G688:I721"/>
    <mergeCell ref="G725:I725"/>
    <mergeCell ref="G726:I759"/>
    <mergeCell ref="G763:I763"/>
    <mergeCell ref="G764:I797"/>
    <mergeCell ref="G801:I801"/>
    <mergeCell ref="G802:I835"/>
    <mergeCell ref="G839:I839"/>
    <mergeCell ref="G840:I873"/>
    <mergeCell ref="G877:I877"/>
    <mergeCell ref="G878:I911"/>
    <mergeCell ref="G915:I915"/>
    <mergeCell ref="G916:I949"/>
    <mergeCell ref="G953:I953"/>
    <mergeCell ref="G954:I987"/>
    <mergeCell ref="G991:I991"/>
    <mergeCell ref="G992:I1025"/>
    <mergeCell ref="G1029:I1029"/>
    <mergeCell ref="G1143:I1143"/>
    <mergeCell ref="G1144:I1177"/>
    <mergeCell ref="G1030:I1063"/>
    <mergeCell ref="G1067:I1067"/>
    <mergeCell ref="G1068:I1101"/>
    <mergeCell ref="G1105:I1105"/>
    <mergeCell ref="G1106:I1139"/>
  </mergeCells>
  <dataValidations count="1">
    <dataValidation type="list" allowBlank="1" showInputMessage="1" showErrorMessage="1" sqref="C2:C37 C40:C75 C78:C113 C116:C151 C154:C189 C192:C227 C230:C265 C268:C303 C306:C341 C344:C379 C382:C417 C420:C455 C458:C493 C496:C531 C534:C569 C572:C607 C610:C645 C648:C683 C686:C721 C724:C759 C762:C797 C800:C835 C838:C873 C876:C911 C914:C949 C952:C987 C990:C1025 C1028:C1063 C1066:C1101 C1104:C1139 C1142:C1177">
      <formula1>Ingredient</formula1>
    </dataValidation>
  </dataValidations>
  <pageMargins left="0.7" right="0.7" top="0.75" bottom="0.75" header="0.3" footer="0.3"/>
  <pageSetup scale="84" orientation="landscape" r:id="rId1"/>
  <legacyDrawing r:id="rId2"/>
  <extLst xmlns:xr="http://schemas.microsoft.com/office/spreadsheetml/2014/revision" xmlns:x14="http://schemas.microsoft.com/office/spreadsheetml/2009/9/main">
    <ext uri="{CCE6A557-97BC-4b89-ADB6-D9C93CAAB3DF}">
      <x14:dataValidations xmlns:xm="http://schemas.microsoft.com/office/excel/2006/main" count="1">
        <x14:dataValidation type="list" allowBlank="1" showInputMessage="1" showErrorMessage="1" xr:uid="{192C743D-7F5E-4753-A9F1-624BFDF545F3}">
          <x14:formula1>
            <xm:f>'Master Inventory'!$C:$C</xm:f>
          </x14:formula1>
          <xm:sqref>C1142:C1177 C990:C1025 C2:C37 C1028:C1063 C78:C113 C1104:C1139 C116:C151 C154:C189 C192:C227 C230:C265 C268:C303 C306:C341 C344:C379 C382:C417 C420:C455 C458:C493 C496:C531 C534:C569 C572:C607 C610:C645 C648:C683 C686:C721 C724:C759 C762:C797 C800:C835 C838:C873 C876:C911 C914:C949 C952:C987 C1066:C1101 C40:C75</xm:sqref>
        </x14:dataValidation>
      </x14:dataValidations>
    </ext>
  </extLst>
</worksheet>
</file>

<file path=xl/worksheets/sheet4.xml><?xml version="1.0" encoding="utf-8"?>
<worksheet xmlns="http://schemas.openxmlformats.org/spreadsheetml/2006/main" xmlns:r="http://schemas.openxmlformats.org/officeDocument/2006/relationships">
  <dimension ref="A1:P2461"/>
  <sheetViews>
    <sheetView workbookViewId="0">
      <pane ySplit="1" topLeftCell="A2" activePane="bottomLeft" state="frozen"/>
      <selection pane="bottomLeft" activeCell="D2" sqref="D2"/>
    </sheetView>
  </sheetViews>
  <sheetFormatPr defaultRowHeight="15" customHeight="1"/>
  <cols>
    <col min="1" max="1" width="9.140625" style="22"/>
    <col min="2" max="2" width="22" style="22" customWidth="1"/>
    <col min="3" max="3" width="20" style="22" hidden="1" customWidth="1"/>
    <col min="4" max="4" width="36.42578125" style="22" customWidth="1"/>
    <col min="5" max="6" width="9.140625" style="22"/>
    <col min="7" max="7" width="0.7109375" style="22" customWidth="1"/>
    <col min="8" max="8" width="9.140625" style="22"/>
    <col min="9" max="10" width="9.140625" style="66"/>
    <col min="11" max="16384" width="9.140625" style="22"/>
  </cols>
  <sheetData>
    <row r="1" spans="1:16" ht="30">
      <c r="B1" s="33" t="s">
        <v>21</v>
      </c>
      <c r="C1" s="33" t="s">
        <v>20</v>
      </c>
      <c r="D1" s="33" t="s">
        <v>19</v>
      </c>
      <c r="E1" s="35" t="s">
        <v>4</v>
      </c>
      <c r="F1" s="34" t="s">
        <v>5</v>
      </c>
      <c r="H1" s="61" t="s">
        <v>15</v>
      </c>
      <c r="I1" s="108" t="s">
        <v>14</v>
      </c>
      <c r="J1" s="108"/>
      <c r="K1" s="117" t="s">
        <v>16</v>
      </c>
      <c r="L1" s="117"/>
      <c r="M1" s="117" t="s">
        <v>17</v>
      </c>
      <c r="N1" s="117"/>
      <c r="O1" s="117" t="s">
        <v>18</v>
      </c>
      <c r="P1" s="117"/>
    </row>
    <row r="2" spans="1:16" ht="15" customHeight="1">
      <c r="A2" s="113">
        <v>1</v>
      </c>
      <c r="B2" s="25" t="s">
        <v>63</v>
      </c>
      <c r="C2" s="62" t="s">
        <v>23</v>
      </c>
      <c r="D2" s="64" t="s">
        <v>64</v>
      </c>
      <c r="E2" s="63">
        <f>IF(D2="ingredient",0,VLOOKUP($D2,'Master Inventory'!$C:$H,4,FALSE))</f>
        <v>3.3166666666666664E-2</v>
      </c>
      <c r="F2" s="25">
        <v>10</v>
      </c>
      <c r="H2" s="74">
        <f>F2*E2</f>
        <v>0.33166666666666667</v>
      </c>
      <c r="I2" s="114">
        <f>SUM(H2:H41)</f>
        <v>0.58166666666666667</v>
      </c>
      <c r="J2" s="114"/>
      <c r="K2" s="115">
        <v>9.5</v>
      </c>
      <c r="L2" s="115"/>
      <c r="M2" s="114">
        <f>K2-I2</f>
        <v>8.918333333333333</v>
      </c>
      <c r="N2" s="114"/>
      <c r="O2" s="116">
        <f>I2/K2</f>
        <v>6.1228070175438597E-2</v>
      </c>
      <c r="P2" s="116"/>
    </row>
    <row r="3" spans="1:16" ht="15" customHeight="1">
      <c r="A3" s="113"/>
      <c r="C3" s="62" t="s">
        <v>23</v>
      </c>
      <c r="D3" s="64" t="s">
        <v>1</v>
      </c>
      <c r="E3" s="63">
        <f>IF(D3="ingredient",0,VLOOKUP($D3,'Master Inventory'!$C:$H,4,FALSE))</f>
        <v>0</v>
      </c>
      <c r="F3" s="25"/>
      <c r="H3" s="74">
        <f t="shared" ref="H3:H41" si="0">F3*E3</f>
        <v>0</v>
      </c>
      <c r="I3" s="65"/>
      <c r="J3" s="65"/>
    </row>
    <row r="4" spans="1:16" ht="15" customHeight="1">
      <c r="A4" s="113"/>
      <c r="C4" s="62" t="s">
        <v>23</v>
      </c>
      <c r="D4" s="64" t="s">
        <v>1</v>
      </c>
      <c r="E4" s="63">
        <f>IF(D4="ingredient",0,VLOOKUP($D4,'Master Inventory'!$C:$H,4,FALSE))</f>
        <v>0</v>
      </c>
      <c r="F4" s="25"/>
      <c r="H4" s="74">
        <f t="shared" si="0"/>
        <v>0</v>
      </c>
      <c r="J4" s="109" t="s">
        <v>42</v>
      </c>
      <c r="K4" s="118"/>
      <c r="L4" s="118"/>
      <c r="M4" s="118"/>
      <c r="N4" s="118"/>
      <c r="O4" s="118"/>
      <c r="P4" s="118"/>
    </row>
    <row r="5" spans="1:16" ht="15" customHeight="1">
      <c r="A5" s="113"/>
      <c r="C5" s="62" t="s">
        <v>23</v>
      </c>
      <c r="D5" s="64" t="s">
        <v>1</v>
      </c>
      <c r="E5" s="63">
        <f>IF(D5="ingredient",0,VLOOKUP($D5,'Master Inventory'!$C:$H,4,FALSE))</f>
        <v>0</v>
      </c>
      <c r="F5" s="25"/>
      <c r="H5" s="74">
        <f t="shared" si="0"/>
        <v>0</v>
      </c>
      <c r="I5" s="67"/>
      <c r="J5" s="118"/>
      <c r="K5" s="118"/>
      <c r="L5" s="118"/>
      <c r="M5" s="118"/>
      <c r="N5" s="118"/>
      <c r="O5" s="118"/>
      <c r="P5" s="118"/>
    </row>
    <row r="6" spans="1:16" ht="15" customHeight="1">
      <c r="A6" s="113"/>
      <c r="C6" s="62" t="s">
        <v>23</v>
      </c>
      <c r="D6" s="64" t="s">
        <v>1</v>
      </c>
      <c r="E6" s="63">
        <f>IF(D6="ingredient",0,VLOOKUP($D6,'Master Inventory'!$C:$H,4,FALSE))</f>
        <v>0</v>
      </c>
      <c r="F6" s="25"/>
      <c r="H6" s="74">
        <f t="shared" si="0"/>
        <v>0</v>
      </c>
      <c r="J6" s="118"/>
      <c r="K6" s="118"/>
      <c r="L6" s="118"/>
      <c r="M6" s="118"/>
      <c r="N6" s="118"/>
      <c r="O6" s="118"/>
      <c r="P6" s="118"/>
    </row>
    <row r="7" spans="1:16" ht="15" customHeight="1">
      <c r="A7" s="113"/>
      <c r="C7" s="62" t="s">
        <v>23</v>
      </c>
      <c r="D7" s="64" t="s">
        <v>1</v>
      </c>
      <c r="E7" s="63">
        <f>IF(D7="ingredient",0,VLOOKUP($D7,'Master Inventory'!$C:$H,4,FALSE))</f>
        <v>0</v>
      </c>
      <c r="F7" s="25"/>
      <c r="H7" s="74">
        <f t="shared" si="0"/>
        <v>0</v>
      </c>
      <c r="I7" s="69"/>
      <c r="J7" s="118"/>
      <c r="K7" s="118"/>
      <c r="L7" s="118"/>
      <c r="M7" s="118"/>
      <c r="N7" s="118"/>
      <c r="O7" s="118"/>
      <c r="P7" s="118"/>
    </row>
    <row r="8" spans="1:16" ht="15" customHeight="1">
      <c r="A8" s="113"/>
      <c r="C8" s="62" t="s">
        <v>23</v>
      </c>
      <c r="D8" s="64" t="s">
        <v>1</v>
      </c>
      <c r="E8" s="63">
        <f>IF(D8="ingredient",0,VLOOKUP($D8,'Master Inventory'!$C:$H,4,FALSE))</f>
        <v>0</v>
      </c>
      <c r="F8" s="25"/>
      <c r="H8" s="74">
        <f t="shared" si="0"/>
        <v>0</v>
      </c>
      <c r="J8" s="118"/>
      <c r="K8" s="118"/>
      <c r="L8" s="118"/>
      <c r="M8" s="118"/>
      <c r="N8" s="118"/>
      <c r="O8" s="118"/>
      <c r="P8" s="118"/>
    </row>
    <row r="9" spans="1:16" ht="15" customHeight="1">
      <c r="A9" s="113"/>
      <c r="C9" s="62" t="s">
        <v>23</v>
      </c>
      <c r="D9" s="64" t="s">
        <v>1</v>
      </c>
      <c r="E9" s="63">
        <f>IF(D9="ingredient",0,VLOOKUP($D9,'Master Inventory'!$C:$H,4,FALSE))</f>
        <v>0</v>
      </c>
      <c r="F9" s="25"/>
      <c r="H9" s="74">
        <f t="shared" si="0"/>
        <v>0</v>
      </c>
      <c r="I9" s="67"/>
      <c r="J9" s="118"/>
      <c r="K9" s="118"/>
      <c r="L9" s="118"/>
      <c r="M9" s="118"/>
      <c r="N9" s="118"/>
      <c r="O9" s="118"/>
      <c r="P9" s="118"/>
    </row>
    <row r="10" spans="1:16" ht="15" customHeight="1">
      <c r="A10" s="113"/>
      <c r="C10" s="62" t="s">
        <v>23</v>
      </c>
      <c r="D10" s="64" t="s">
        <v>1</v>
      </c>
      <c r="E10" s="63">
        <f>IF(D10="ingredient",0,VLOOKUP($D10,'Master Inventory'!$C:$H,4,FALSE))</f>
        <v>0</v>
      </c>
      <c r="F10" s="25"/>
      <c r="H10" s="74">
        <f t="shared" si="0"/>
        <v>0</v>
      </c>
      <c r="J10" s="118"/>
      <c r="K10" s="118"/>
      <c r="L10" s="118"/>
      <c r="M10" s="118"/>
      <c r="N10" s="118"/>
      <c r="O10" s="118"/>
      <c r="P10" s="118"/>
    </row>
    <row r="11" spans="1:16" ht="15" customHeight="1">
      <c r="A11" s="113"/>
      <c r="C11" s="62" t="s">
        <v>23</v>
      </c>
      <c r="D11" s="64" t="s">
        <v>1</v>
      </c>
      <c r="E11" s="63">
        <f>IF(D11="ingredient",0,VLOOKUP($D11,'Master Inventory'!$C:$H,4,FALSE))</f>
        <v>0</v>
      </c>
      <c r="F11" s="25"/>
      <c r="H11" s="74">
        <f t="shared" si="0"/>
        <v>0</v>
      </c>
      <c r="I11" s="70"/>
      <c r="J11" s="118"/>
      <c r="K11" s="118"/>
      <c r="L11" s="118"/>
      <c r="M11" s="118"/>
      <c r="N11" s="118"/>
      <c r="O11" s="118"/>
      <c r="P11" s="118"/>
    </row>
    <row r="12" spans="1:16" ht="15" customHeight="1">
      <c r="A12" s="113"/>
      <c r="C12" s="62" t="s">
        <v>23</v>
      </c>
      <c r="D12" s="64" t="s">
        <v>1</v>
      </c>
      <c r="E12" s="63">
        <f>IF(D12="ingredient",0,VLOOKUP($D12,'Master Inventory'!$C:$H,4,FALSE))</f>
        <v>0</v>
      </c>
      <c r="F12" s="25"/>
      <c r="H12" s="74">
        <f t="shared" si="0"/>
        <v>0</v>
      </c>
      <c r="J12" s="118"/>
      <c r="K12" s="118"/>
      <c r="L12" s="118"/>
      <c r="M12" s="118"/>
      <c r="N12" s="118"/>
      <c r="O12" s="118"/>
      <c r="P12" s="118"/>
    </row>
    <row r="13" spans="1:16" ht="15" customHeight="1">
      <c r="A13" s="113"/>
      <c r="C13" s="62" t="s">
        <v>23</v>
      </c>
      <c r="D13" s="64" t="s">
        <v>1</v>
      </c>
      <c r="E13" s="63">
        <f>IF(D13="ingredient",0,VLOOKUP($D13,'Master Inventory'!$C:$H,4,FALSE))</f>
        <v>0</v>
      </c>
      <c r="F13" s="25"/>
      <c r="H13" s="74">
        <f t="shared" si="0"/>
        <v>0</v>
      </c>
      <c r="I13" s="67"/>
      <c r="J13" s="118"/>
      <c r="K13" s="118"/>
      <c r="L13" s="118"/>
      <c r="M13" s="118"/>
      <c r="N13" s="118"/>
      <c r="O13" s="118"/>
      <c r="P13" s="118"/>
    </row>
    <row r="14" spans="1:16" ht="15" customHeight="1">
      <c r="A14" s="113"/>
      <c r="C14" s="62" t="s">
        <v>23</v>
      </c>
      <c r="D14" s="64" t="s">
        <v>1</v>
      </c>
      <c r="E14" s="63">
        <f>IF(D14="ingredient",0,VLOOKUP($D14,'Master Inventory'!$C:$H,4,FALSE))</f>
        <v>0</v>
      </c>
      <c r="F14" s="25"/>
      <c r="H14" s="74">
        <f t="shared" si="0"/>
        <v>0</v>
      </c>
      <c r="J14" s="118"/>
      <c r="K14" s="118"/>
      <c r="L14" s="118"/>
      <c r="M14" s="118"/>
      <c r="N14" s="118"/>
      <c r="O14" s="118"/>
      <c r="P14" s="118"/>
    </row>
    <row r="15" spans="1:16" ht="15" customHeight="1">
      <c r="A15" s="113"/>
      <c r="C15" s="62" t="s">
        <v>23</v>
      </c>
      <c r="D15" s="64" t="s">
        <v>1</v>
      </c>
      <c r="E15" s="63">
        <f>IF(D15="ingredient",0,VLOOKUP($D15,'Master Inventory'!$C:$H,4,FALSE))</f>
        <v>0</v>
      </c>
      <c r="F15" s="25"/>
      <c r="H15" s="74">
        <f t="shared" si="0"/>
        <v>0</v>
      </c>
      <c r="I15" s="71"/>
      <c r="J15" s="118"/>
      <c r="K15" s="118"/>
      <c r="L15" s="118"/>
      <c r="M15" s="118"/>
      <c r="N15" s="118"/>
      <c r="O15" s="118"/>
      <c r="P15" s="118"/>
    </row>
    <row r="16" spans="1:16" ht="15" customHeight="1">
      <c r="A16" s="113"/>
      <c r="C16" s="62" t="s">
        <v>23</v>
      </c>
      <c r="D16" s="64" t="s">
        <v>1</v>
      </c>
      <c r="E16" s="63">
        <f>IF(D16="ingredient",0,VLOOKUP($D16,'Master Inventory'!$C:$H,4,FALSE))</f>
        <v>0</v>
      </c>
      <c r="F16" s="25"/>
      <c r="H16" s="74">
        <f t="shared" si="0"/>
        <v>0</v>
      </c>
      <c r="I16" s="72"/>
      <c r="J16" s="118"/>
      <c r="K16" s="118"/>
      <c r="L16" s="118"/>
      <c r="M16" s="118"/>
      <c r="N16" s="118"/>
      <c r="O16" s="118"/>
      <c r="P16" s="118"/>
    </row>
    <row r="17" spans="1:16" ht="15" customHeight="1">
      <c r="A17" s="113"/>
      <c r="C17" s="62" t="s">
        <v>23</v>
      </c>
      <c r="D17" s="64" t="s">
        <v>1</v>
      </c>
      <c r="E17" s="63">
        <f>IF(D17="ingredient",0,VLOOKUP($D17,'Master Inventory'!$C:$H,4,FALSE))</f>
        <v>0</v>
      </c>
      <c r="F17" s="25"/>
      <c r="H17" s="74">
        <f t="shared" si="0"/>
        <v>0</v>
      </c>
      <c r="I17" s="72"/>
      <c r="J17" s="118"/>
      <c r="K17" s="118"/>
      <c r="L17" s="118"/>
      <c r="M17" s="118"/>
      <c r="N17" s="118"/>
      <c r="O17" s="118"/>
      <c r="P17" s="118"/>
    </row>
    <row r="18" spans="1:16" ht="15" customHeight="1">
      <c r="A18" s="113"/>
      <c r="C18" s="62" t="s">
        <v>23</v>
      </c>
      <c r="D18" s="64" t="s">
        <v>1</v>
      </c>
      <c r="E18" s="63">
        <f>IF(D18="ingredient",0,VLOOKUP($D18,'Master Inventory'!$C:$H,4,FALSE))</f>
        <v>0</v>
      </c>
      <c r="F18" s="25"/>
      <c r="H18" s="74">
        <f t="shared" si="0"/>
        <v>0</v>
      </c>
    </row>
    <row r="19" spans="1:16" ht="15" customHeight="1">
      <c r="A19" s="113"/>
      <c r="C19" s="62" t="s">
        <v>23</v>
      </c>
      <c r="D19" s="64" t="s">
        <v>1</v>
      </c>
      <c r="E19" s="63">
        <f>IF(D19="ingredient",0,VLOOKUP($D19,'Master Inventory'!$C:$H,4,FALSE))</f>
        <v>0</v>
      </c>
      <c r="F19" s="25"/>
      <c r="H19" s="74">
        <f t="shared" si="0"/>
        <v>0</v>
      </c>
    </row>
    <row r="20" spans="1:16" ht="15" customHeight="1">
      <c r="A20" s="113"/>
      <c r="C20" s="62" t="s">
        <v>23</v>
      </c>
      <c r="D20" s="64" t="s">
        <v>1</v>
      </c>
      <c r="E20" s="63">
        <f>IF(D20="ingredient",0,VLOOKUP($D20,'Master Inventory'!$C:$H,4,FALSE))</f>
        <v>0</v>
      </c>
      <c r="F20" s="25"/>
      <c r="H20" s="74">
        <f t="shared" si="0"/>
        <v>0</v>
      </c>
    </row>
    <row r="21" spans="1:16" ht="15" customHeight="1">
      <c r="A21" s="113"/>
      <c r="C21" s="62" t="s">
        <v>23</v>
      </c>
      <c r="D21" s="64" t="s">
        <v>1</v>
      </c>
      <c r="E21" s="63">
        <f>IF(D21="ingredient",0,VLOOKUP($D21,'Master Inventory'!$C:$H,4,FALSE))</f>
        <v>0</v>
      </c>
      <c r="F21" s="25"/>
      <c r="H21" s="74">
        <f t="shared" si="0"/>
        <v>0</v>
      </c>
    </row>
    <row r="22" spans="1:16" ht="15" customHeight="1">
      <c r="A22" s="113"/>
      <c r="C22" s="62" t="s">
        <v>23</v>
      </c>
      <c r="D22" s="64" t="s">
        <v>1</v>
      </c>
      <c r="E22" s="63">
        <f>IF(D22="ingredient",0,VLOOKUP($D22,'Master Inventory'!$C:$H,4,FALSE))</f>
        <v>0</v>
      </c>
      <c r="F22" s="25"/>
      <c r="H22" s="74">
        <f t="shared" si="0"/>
        <v>0</v>
      </c>
    </row>
    <row r="23" spans="1:16" ht="15" customHeight="1">
      <c r="A23" s="113"/>
      <c r="C23" s="62" t="s">
        <v>23</v>
      </c>
      <c r="D23" s="64" t="s">
        <v>1</v>
      </c>
      <c r="E23" s="63">
        <f>IF(D23="ingredient",0,VLOOKUP($D23,'Master Inventory'!$C:$H,4,FALSE))</f>
        <v>0</v>
      </c>
      <c r="F23" s="25"/>
      <c r="H23" s="74">
        <f t="shared" si="0"/>
        <v>0</v>
      </c>
    </row>
    <row r="24" spans="1:16" ht="15" customHeight="1">
      <c r="A24" s="113"/>
      <c r="C24" s="62" t="s">
        <v>23</v>
      </c>
      <c r="D24" s="64" t="s">
        <v>1</v>
      </c>
      <c r="E24" s="63">
        <f>IF(D24="ingredient",0,VLOOKUP($D24,'Master Inventory'!$C:$H,4,FALSE))</f>
        <v>0</v>
      </c>
      <c r="F24" s="25"/>
      <c r="H24" s="74">
        <f t="shared" si="0"/>
        <v>0</v>
      </c>
    </row>
    <row r="25" spans="1:16" ht="15" customHeight="1">
      <c r="A25" s="113"/>
      <c r="C25" s="62" t="s">
        <v>23</v>
      </c>
      <c r="D25" s="64" t="s">
        <v>1</v>
      </c>
      <c r="E25" s="63">
        <f>IF(D25="ingredient",0,VLOOKUP($D25,'Master Inventory'!$C:$H,4,FALSE))</f>
        <v>0</v>
      </c>
      <c r="F25" s="25"/>
      <c r="H25" s="74">
        <f t="shared" si="0"/>
        <v>0</v>
      </c>
    </row>
    <row r="26" spans="1:16" ht="15" customHeight="1">
      <c r="A26" s="113"/>
      <c r="C26" s="62" t="s">
        <v>23</v>
      </c>
      <c r="D26" s="64" t="s">
        <v>1</v>
      </c>
      <c r="E26" s="63">
        <f>IF(D26="ingredient",0,VLOOKUP($D26,'Master Inventory'!$C:$H,4,FALSE))</f>
        <v>0</v>
      </c>
      <c r="F26" s="25"/>
      <c r="H26" s="74">
        <f t="shared" si="0"/>
        <v>0</v>
      </c>
    </row>
    <row r="27" spans="1:16" ht="15" customHeight="1">
      <c r="A27" s="113"/>
      <c r="C27" s="62" t="s">
        <v>23</v>
      </c>
      <c r="D27" s="64" t="s">
        <v>1</v>
      </c>
      <c r="E27" s="63">
        <f>IF(D27="ingredient",0,VLOOKUP($D27,'Master Inventory'!$C:$H,4,FALSE))</f>
        <v>0</v>
      </c>
      <c r="F27" s="25"/>
      <c r="H27" s="74">
        <f t="shared" si="0"/>
        <v>0</v>
      </c>
    </row>
    <row r="28" spans="1:16" ht="15" customHeight="1">
      <c r="A28" s="113"/>
      <c r="C28" s="62" t="s">
        <v>23</v>
      </c>
      <c r="D28" s="64" t="s">
        <v>1</v>
      </c>
      <c r="E28" s="63">
        <f>IF(D28="ingredient",0,VLOOKUP($D28,'Master Inventory'!$C:$H,4,FALSE))</f>
        <v>0</v>
      </c>
      <c r="F28" s="25"/>
      <c r="H28" s="74">
        <f t="shared" si="0"/>
        <v>0</v>
      </c>
    </row>
    <row r="29" spans="1:16" ht="15" customHeight="1">
      <c r="A29" s="113"/>
      <c r="C29" s="62" t="s">
        <v>23</v>
      </c>
      <c r="D29" s="64" t="s">
        <v>1</v>
      </c>
      <c r="E29" s="63">
        <f>IF(D29="ingredient",0,VLOOKUP($D29,'Master Inventory'!$C:$H,4,FALSE))</f>
        <v>0</v>
      </c>
      <c r="F29" s="25"/>
      <c r="H29" s="74">
        <f t="shared" si="0"/>
        <v>0</v>
      </c>
    </row>
    <row r="30" spans="1:16" ht="15" customHeight="1">
      <c r="A30" s="113"/>
      <c r="C30" s="62" t="s">
        <v>23</v>
      </c>
      <c r="D30" s="64" t="s">
        <v>1</v>
      </c>
      <c r="E30" s="63">
        <f>IF(D30="ingredient",0,VLOOKUP($D30,'Master Inventory'!$C:$H,4,FALSE))</f>
        <v>0</v>
      </c>
      <c r="F30" s="25"/>
      <c r="H30" s="74">
        <f t="shared" si="0"/>
        <v>0</v>
      </c>
    </row>
    <row r="31" spans="1:16" ht="15" customHeight="1">
      <c r="A31" s="113"/>
      <c r="C31" s="62" t="s">
        <v>23</v>
      </c>
      <c r="D31" s="64" t="s">
        <v>1</v>
      </c>
      <c r="E31" s="63">
        <f>IF(D31="ingredient",0,VLOOKUP($D31,'Master Inventory'!$C:$H,4,FALSE))</f>
        <v>0</v>
      </c>
      <c r="F31" s="25"/>
      <c r="H31" s="74">
        <f t="shared" si="0"/>
        <v>0</v>
      </c>
    </row>
    <row r="32" spans="1:16" ht="15" customHeight="1">
      <c r="A32" s="113"/>
      <c r="C32" s="73" t="s">
        <v>24</v>
      </c>
      <c r="D32" s="64" t="s">
        <v>62</v>
      </c>
      <c r="E32" s="63">
        <f>IF(D32="Recipe Name",0,VLOOKUP($D32,'Raw Recipes'!$B:$I,8,FALSE))</f>
        <v>0.05</v>
      </c>
      <c r="F32" s="25">
        <v>5</v>
      </c>
      <c r="H32" s="74">
        <f t="shared" si="0"/>
        <v>0.25</v>
      </c>
    </row>
    <row r="33" spans="1:16" ht="15" customHeight="1">
      <c r="A33" s="113"/>
      <c r="C33" s="73" t="s">
        <v>24</v>
      </c>
      <c r="D33" s="64" t="s">
        <v>8</v>
      </c>
      <c r="E33" s="63">
        <f>IF(D33="Recipe Name",0,VLOOKUP($D33,'Raw Recipes'!$B:$I,8,FALSE))</f>
        <v>0</v>
      </c>
      <c r="F33" s="25"/>
      <c r="H33" s="74">
        <f t="shared" si="0"/>
        <v>0</v>
      </c>
    </row>
    <row r="34" spans="1:16" ht="15" customHeight="1">
      <c r="A34" s="113"/>
      <c r="C34" s="73" t="s">
        <v>24</v>
      </c>
      <c r="D34" s="64" t="s">
        <v>8</v>
      </c>
      <c r="E34" s="63">
        <f>IF(D34="Recipe Name",0,VLOOKUP($D34,'Raw Recipes'!$B:$I,8,FALSE))</f>
        <v>0</v>
      </c>
      <c r="F34" s="25"/>
      <c r="H34" s="74">
        <f t="shared" si="0"/>
        <v>0</v>
      </c>
    </row>
    <row r="35" spans="1:16" ht="15" customHeight="1">
      <c r="A35" s="113"/>
      <c r="C35" s="73" t="s">
        <v>24</v>
      </c>
      <c r="D35" s="64" t="s">
        <v>8</v>
      </c>
      <c r="E35" s="63">
        <f>IF(D35="Recipe Name",0,VLOOKUP($D35,'Raw Recipes'!$B:$I,8,FALSE))</f>
        <v>0</v>
      </c>
      <c r="F35" s="25"/>
      <c r="H35" s="74">
        <f t="shared" si="0"/>
        <v>0</v>
      </c>
    </row>
    <row r="36" spans="1:16" ht="15" customHeight="1">
      <c r="A36" s="113"/>
      <c r="C36" s="73" t="s">
        <v>24</v>
      </c>
      <c r="D36" s="64" t="s">
        <v>8</v>
      </c>
      <c r="E36" s="63">
        <f>IF(D36="Recipe Name",0,VLOOKUP($D36,'Raw Recipes'!$B:$I,8,FALSE))</f>
        <v>0</v>
      </c>
      <c r="F36" s="25"/>
      <c r="H36" s="74">
        <f t="shared" si="0"/>
        <v>0</v>
      </c>
    </row>
    <row r="37" spans="1:16" ht="15" customHeight="1">
      <c r="A37" s="113"/>
      <c r="C37" s="73" t="s">
        <v>24</v>
      </c>
      <c r="D37" s="64" t="s">
        <v>8</v>
      </c>
      <c r="E37" s="63">
        <f>IF(D37="Recipe Name",0,VLOOKUP($D37,'Raw Recipes'!$B:$I,8,FALSE))</f>
        <v>0</v>
      </c>
      <c r="F37" s="25"/>
      <c r="H37" s="74">
        <f t="shared" si="0"/>
        <v>0</v>
      </c>
    </row>
    <row r="38" spans="1:16" ht="15" customHeight="1">
      <c r="A38" s="113"/>
      <c r="C38" s="73" t="s">
        <v>24</v>
      </c>
      <c r="D38" s="64" t="s">
        <v>8</v>
      </c>
      <c r="E38" s="63">
        <f>IF(D38="Recipe Name",0,VLOOKUP($D38,'Raw Recipes'!$B:$I,8,FALSE))</f>
        <v>0</v>
      </c>
      <c r="F38" s="25"/>
      <c r="H38" s="74">
        <f t="shared" si="0"/>
        <v>0</v>
      </c>
    </row>
    <row r="39" spans="1:16" ht="15" customHeight="1">
      <c r="A39" s="113"/>
      <c r="C39" s="73" t="s">
        <v>24</v>
      </c>
      <c r="D39" s="64" t="s">
        <v>8</v>
      </c>
      <c r="E39" s="63">
        <f>IF(D39="Recipe Name",0,VLOOKUP($D39,'Raw Recipes'!$B:$I,8,FALSE))</f>
        <v>0</v>
      </c>
      <c r="F39" s="25"/>
      <c r="H39" s="74">
        <f t="shared" si="0"/>
        <v>0</v>
      </c>
    </row>
    <row r="40" spans="1:16" ht="15" customHeight="1">
      <c r="A40" s="113"/>
      <c r="C40" s="73" t="s">
        <v>24</v>
      </c>
      <c r="D40" s="64" t="s">
        <v>8</v>
      </c>
      <c r="E40" s="63">
        <f>IF(D40="Recipe Name",0,VLOOKUP($D40,'Raw Recipes'!$B:$I,8,FALSE))</f>
        <v>0</v>
      </c>
      <c r="F40" s="25"/>
      <c r="H40" s="74">
        <f t="shared" si="0"/>
        <v>0</v>
      </c>
    </row>
    <row r="41" spans="1:16" ht="15" customHeight="1">
      <c r="A41" s="113"/>
      <c r="C41" s="73" t="s">
        <v>24</v>
      </c>
      <c r="D41" s="64" t="s">
        <v>8</v>
      </c>
      <c r="E41" s="63">
        <f>IF(D41="Recipe Name",0,VLOOKUP($D41,'Raw Recipes'!$B:$I,8,FALSE))</f>
        <v>0</v>
      </c>
      <c r="F41" s="25"/>
      <c r="H41" s="74">
        <f t="shared" si="0"/>
        <v>0</v>
      </c>
    </row>
    <row r="42" spans="1:16" ht="15" customHeight="1">
      <c r="A42" s="113"/>
      <c r="B42" s="14"/>
      <c r="C42" s="14"/>
      <c r="D42" s="14"/>
      <c r="E42" s="14"/>
      <c r="F42" s="14"/>
      <c r="G42" s="14"/>
      <c r="H42" s="14"/>
      <c r="I42" s="16"/>
      <c r="J42" s="16"/>
      <c r="K42" s="14"/>
      <c r="L42" s="14"/>
      <c r="M42" s="14"/>
      <c r="N42" s="14"/>
      <c r="O42" s="14"/>
      <c r="P42" s="14"/>
    </row>
    <row r="43" spans="1:16" ht="15" customHeight="1">
      <c r="A43" s="113">
        <v>2</v>
      </c>
      <c r="B43" s="25"/>
      <c r="C43" s="62" t="s">
        <v>23</v>
      </c>
      <c r="D43" s="64" t="s">
        <v>1</v>
      </c>
      <c r="E43" s="63">
        <f>IF(D43="ingredient",0,VLOOKUP($D43,'Master Inventory'!$C:$H,4,FALSE))</f>
        <v>0</v>
      </c>
      <c r="F43" s="25"/>
      <c r="H43" s="74">
        <f>F43*E43</f>
        <v>0</v>
      </c>
      <c r="I43" s="114">
        <f>SUM(H43:H82)</f>
        <v>0</v>
      </c>
      <c r="J43" s="114"/>
      <c r="K43" s="115"/>
      <c r="L43" s="115"/>
      <c r="M43" s="114">
        <f>K43-I43</f>
        <v>0</v>
      </c>
      <c r="N43" s="114"/>
      <c r="O43" s="116" t="e">
        <f>I43/K43</f>
        <v>#DIV/0!</v>
      </c>
      <c r="P43" s="116"/>
    </row>
    <row r="44" spans="1:16" ht="15" customHeight="1">
      <c r="A44" s="113"/>
      <c r="C44" s="62" t="s">
        <v>23</v>
      </c>
      <c r="D44" s="64" t="s">
        <v>1</v>
      </c>
      <c r="E44" s="63">
        <f>IF(D44="ingredient",0,VLOOKUP($D44,'Master Inventory'!$C:$H,4,FALSE))</f>
        <v>0</v>
      </c>
      <c r="F44" s="25"/>
      <c r="H44" s="74">
        <f t="shared" ref="H44:H82" si="1">F44*E44</f>
        <v>0</v>
      </c>
      <c r="I44" s="65"/>
      <c r="J44" s="65"/>
    </row>
    <row r="45" spans="1:16" ht="15" customHeight="1">
      <c r="A45" s="113"/>
      <c r="C45" s="62" t="s">
        <v>23</v>
      </c>
      <c r="D45" s="64" t="s">
        <v>1</v>
      </c>
      <c r="E45" s="63">
        <f>IF(D45="ingredient",0,VLOOKUP($D45,'Master Inventory'!$C:$H,4,FALSE))</f>
        <v>0</v>
      </c>
      <c r="F45" s="25"/>
      <c r="H45" s="74">
        <f t="shared" si="1"/>
        <v>0</v>
      </c>
      <c r="J45" s="67"/>
    </row>
    <row r="46" spans="1:16" ht="15" customHeight="1">
      <c r="A46" s="113"/>
      <c r="C46" s="62" t="s">
        <v>23</v>
      </c>
      <c r="D46" s="64" t="s">
        <v>1</v>
      </c>
      <c r="E46" s="63">
        <f>IF(D46="ingredient",0,VLOOKUP($D46,'Master Inventory'!$C:$H,4,FALSE))</f>
        <v>0</v>
      </c>
      <c r="F46" s="25"/>
      <c r="H46" s="74">
        <f t="shared" si="1"/>
        <v>0</v>
      </c>
      <c r="I46" s="67"/>
      <c r="J46" s="67"/>
    </row>
    <row r="47" spans="1:16" ht="15" customHeight="1">
      <c r="A47" s="113"/>
      <c r="C47" s="62" t="s">
        <v>23</v>
      </c>
      <c r="D47" s="64" t="s">
        <v>1</v>
      </c>
      <c r="E47" s="63">
        <f>IF(D47="ingredient",0,VLOOKUP($D47,'Master Inventory'!$C:$H,4,FALSE))</f>
        <v>0</v>
      </c>
      <c r="F47" s="25"/>
      <c r="H47" s="74">
        <f t="shared" si="1"/>
        <v>0</v>
      </c>
      <c r="J47" s="68"/>
    </row>
    <row r="48" spans="1:16" ht="15" customHeight="1">
      <c r="A48" s="113"/>
      <c r="C48" s="62" t="s">
        <v>23</v>
      </c>
      <c r="D48" s="64" t="s">
        <v>1</v>
      </c>
      <c r="E48" s="63">
        <f>IF(D48="ingredient",0,VLOOKUP($D48,'Master Inventory'!$C:$H,4,FALSE))</f>
        <v>0</v>
      </c>
      <c r="F48" s="25"/>
      <c r="H48" s="74">
        <f t="shared" si="1"/>
        <v>0</v>
      </c>
      <c r="I48" s="69"/>
      <c r="J48" s="69"/>
    </row>
    <row r="49" spans="1:10" ht="15" customHeight="1">
      <c r="A49" s="113"/>
      <c r="C49" s="62" t="s">
        <v>23</v>
      </c>
      <c r="D49" s="64" t="s">
        <v>1</v>
      </c>
      <c r="E49" s="63">
        <f>IF(D49="ingredient",0,VLOOKUP($D49,'Master Inventory'!$C:$H,4,FALSE))</f>
        <v>0</v>
      </c>
      <c r="F49" s="25"/>
      <c r="H49" s="74">
        <f t="shared" si="1"/>
        <v>0</v>
      </c>
      <c r="J49" s="67"/>
    </row>
    <row r="50" spans="1:10" ht="15" customHeight="1">
      <c r="A50" s="113"/>
      <c r="C50" s="62" t="s">
        <v>23</v>
      </c>
      <c r="D50" s="64" t="s">
        <v>1</v>
      </c>
      <c r="E50" s="63">
        <f>IF(D50="ingredient",0,VLOOKUP($D50,'Master Inventory'!$C:$H,4,FALSE))</f>
        <v>0</v>
      </c>
      <c r="F50" s="25"/>
      <c r="H50" s="74">
        <f t="shared" si="1"/>
        <v>0</v>
      </c>
      <c r="I50" s="67"/>
      <c r="J50" s="67"/>
    </row>
    <row r="51" spans="1:10" ht="15" customHeight="1">
      <c r="A51" s="113"/>
      <c r="C51" s="62" t="s">
        <v>23</v>
      </c>
      <c r="D51" s="64" t="s">
        <v>1</v>
      </c>
      <c r="E51" s="63">
        <f>IF(D51="ingredient",0,VLOOKUP($D51,'Master Inventory'!$C:$H,4,FALSE))</f>
        <v>0</v>
      </c>
      <c r="F51" s="25"/>
      <c r="H51" s="74">
        <f t="shared" si="1"/>
        <v>0</v>
      </c>
      <c r="J51" s="65"/>
    </row>
    <row r="52" spans="1:10" ht="15" customHeight="1">
      <c r="A52" s="113"/>
      <c r="C52" s="62" t="s">
        <v>23</v>
      </c>
      <c r="D52" s="64" t="s">
        <v>1</v>
      </c>
      <c r="E52" s="63">
        <f>IF(D52="ingredient",0,VLOOKUP($D52,'Master Inventory'!$C:$H,4,FALSE))</f>
        <v>0</v>
      </c>
      <c r="F52" s="25"/>
      <c r="H52" s="74">
        <f t="shared" si="1"/>
        <v>0</v>
      </c>
      <c r="I52" s="70"/>
      <c r="J52" s="70"/>
    </row>
    <row r="53" spans="1:10" ht="15" customHeight="1">
      <c r="A53" s="113"/>
      <c r="C53" s="62" t="s">
        <v>23</v>
      </c>
      <c r="D53" s="64" t="s">
        <v>1</v>
      </c>
      <c r="E53" s="63">
        <f>IF(D53="ingredient",0,VLOOKUP($D53,'Master Inventory'!$C:$H,4,FALSE))</f>
        <v>0</v>
      </c>
      <c r="F53" s="25"/>
      <c r="H53" s="74">
        <f t="shared" si="1"/>
        <v>0</v>
      </c>
      <c r="J53" s="67"/>
    </row>
    <row r="54" spans="1:10" ht="15" customHeight="1">
      <c r="A54" s="113"/>
      <c r="C54" s="62" t="s">
        <v>23</v>
      </c>
      <c r="D54" s="64" t="s">
        <v>1</v>
      </c>
      <c r="E54" s="63">
        <f>IF(D54="ingredient",0,VLOOKUP($D54,'Master Inventory'!$C:$H,4,FALSE))</f>
        <v>0</v>
      </c>
      <c r="F54" s="25"/>
      <c r="H54" s="74">
        <f t="shared" si="1"/>
        <v>0</v>
      </c>
      <c r="I54" s="67"/>
      <c r="J54" s="67"/>
    </row>
    <row r="55" spans="1:10" ht="15" customHeight="1">
      <c r="A55" s="113"/>
      <c r="C55" s="62" t="s">
        <v>23</v>
      </c>
      <c r="D55" s="64" t="s">
        <v>1</v>
      </c>
      <c r="E55" s="63">
        <f>IF(D55="ingredient",0,VLOOKUP($D55,'Master Inventory'!$C:$H,4,FALSE))</f>
        <v>0</v>
      </c>
      <c r="F55" s="25"/>
      <c r="H55" s="74">
        <f t="shared" si="1"/>
        <v>0</v>
      </c>
      <c r="J55" s="71"/>
    </row>
    <row r="56" spans="1:10" ht="15" customHeight="1">
      <c r="A56" s="113"/>
      <c r="C56" s="62" t="s">
        <v>23</v>
      </c>
      <c r="D56" s="64" t="s">
        <v>1</v>
      </c>
      <c r="E56" s="63">
        <f>IF(D56="ingredient",0,VLOOKUP($D56,'Master Inventory'!$C:$H,4,FALSE))</f>
        <v>0</v>
      </c>
      <c r="F56" s="25"/>
      <c r="H56" s="74">
        <f t="shared" si="1"/>
        <v>0</v>
      </c>
      <c r="I56" s="71"/>
      <c r="J56" s="71"/>
    </row>
    <row r="57" spans="1:10" ht="15" customHeight="1">
      <c r="A57" s="113"/>
      <c r="C57" s="62" t="s">
        <v>23</v>
      </c>
      <c r="D57" s="64" t="s">
        <v>1</v>
      </c>
      <c r="E57" s="63">
        <f>IF(D57="ingredient",0,VLOOKUP($D57,'Master Inventory'!$C:$H,4,FALSE))</f>
        <v>0</v>
      </c>
      <c r="F57" s="25"/>
      <c r="H57" s="74">
        <f t="shared" si="1"/>
        <v>0</v>
      </c>
      <c r="I57" s="72"/>
      <c r="J57" s="72"/>
    </row>
    <row r="58" spans="1:10" ht="15" customHeight="1">
      <c r="A58" s="113"/>
      <c r="C58" s="62" t="s">
        <v>23</v>
      </c>
      <c r="D58" s="64" t="s">
        <v>1</v>
      </c>
      <c r="E58" s="63">
        <f>IF(D58="ingredient",0,VLOOKUP($D58,'Master Inventory'!$C:$H,4,FALSE))</f>
        <v>0</v>
      </c>
      <c r="F58" s="25"/>
      <c r="H58" s="74">
        <f t="shared" si="1"/>
        <v>0</v>
      </c>
      <c r="I58" s="72"/>
      <c r="J58" s="72"/>
    </row>
    <row r="59" spans="1:10" ht="15" customHeight="1">
      <c r="A59" s="113"/>
      <c r="C59" s="62" t="s">
        <v>23</v>
      </c>
      <c r="D59" s="64" t="s">
        <v>1</v>
      </c>
      <c r="E59" s="63">
        <f>IF(D59="ingredient",0,VLOOKUP($D59,'Master Inventory'!$C:$H,4,FALSE))</f>
        <v>0</v>
      </c>
      <c r="F59" s="25"/>
      <c r="H59" s="74">
        <f t="shared" si="1"/>
        <v>0</v>
      </c>
    </row>
    <row r="60" spans="1:10" ht="15" customHeight="1">
      <c r="A60" s="113"/>
      <c r="C60" s="62" t="s">
        <v>23</v>
      </c>
      <c r="D60" s="64" t="s">
        <v>1</v>
      </c>
      <c r="E60" s="63">
        <f>IF(D60="ingredient",0,VLOOKUP($D60,'Master Inventory'!$C:$H,4,FALSE))</f>
        <v>0</v>
      </c>
      <c r="F60" s="25"/>
      <c r="H60" s="74">
        <f t="shared" si="1"/>
        <v>0</v>
      </c>
    </row>
    <row r="61" spans="1:10" ht="15" customHeight="1">
      <c r="A61" s="113"/>
      <c r="C61" s="62" t="s">
        <v>23</v>
      </c>
      <c r="D61" s="64" t="s">
        <v>1</v>
      </c>
      <c r="E61" s="63">
        <f>IF(D61="ingredient",0,VLOOKUP($D61,'Master Inventory'!$C:$H,4,FALSE))</f>
        <v>0</v>
      </c>
      <c r="F61" s="25"/>
      <c r="H61" s="74">
        <f t="shared" si="1"/>
        <v>0</v>
      </c>
    </row>
    <row r="62" spans="1:10" ht="15" customHeight="1">
      <c r="A62" s="113"/>
      <c r="C62" s="62" t="s">
        <v>23</v>
      </c>
      <c r="D62" s="64" t="s">
        <v>1</v>
      </c>
      <c r="E62" s="63">
        <f>IF(D62="ingredient",0,VLOOKUP($D62,'Master Inventory'!$C:$H,4,FALSE))</f>
        <v>0</v>
      </c>
      <c r="F62" s="25"/>
      <c r="H62" s="74">
        <f t="shared" si="1"/>
        <v>0</v>
      </c>
    </row>
    <row r="63" spans="1:10" ht="15" customHeight="1">
      <c r="A63" s="113"/>
      <c r="C63" s="62" t="s">
        <v>23</v>
      </c>
      <c r="D63" s="64" t="s">
        <v>1</v>
      </c>
      <c r="E63" s="63">
        <f>IF(D63="ingredient",0,VLOOKUP($D63,'Master Inventory'!$C:$H,4,FALSE))</f>
        <v>0</v>
      </c>
      <c r="F63" s="25"/>
      <c r="H63" s="74">
        <f t="shared" si="1"/>
        <v>0</v>
      </c>
    </row>
    <row r="64" spans="1:10" ht="15" customHeight="1">
      <c r="A64" s="113"/>
      <c r="C64" s="62" t="s">
        <v>23</v>
      </c>
      <c r="D64" s="64" t="s">
        <v>1</v>
      </c>
      <c r="E64" s="63">
        <f>IF(D64="ingredient",0,VLOOKUP($D64,'Master Inventory'!$C:$H,4,FALSE))</f>
        <v>0</v>
      </c>
      <c r="F64" s="25"/>
      <c r="H64" s="74">
        <f t="shared" si="1"/>
        <v>0</v>
      </c>
    </row>
    <row r="65" spans="1:8" ht="15" customHeight="1">
      <c r="A65" s="113"/>
      <c r="C65" s="62" t="s">
        <v>23</v>
      </c>
      <c r="D65" s="64" t="s">
        <v>1</v>
      </c>
      <c r="E65" s="63">
        <f>IF(D65="ingredient",0,VLOOKUP($D65,'Master Inventory'!$C:$H,4,FALSE))</f>
        <v>0</v>
      </c>
      <c r="F65" s="25"/>
      <c r="H65" s="74">
        <f t="shared" si="1"/>
        <v>0</v>
      </c>
    </row>
    <row r="66" spans="1:8" ht="15" customHeight="1">
      <c r="A66" s="113"/>
      <c r="C66" s="62" t="s">
        <v>23</v>
      </c>
      <c r="D66" s="64" t="s">
        <v>1</v>
      </c>
      <c r="E66" s="63">
        <f>IF(D66="ingredient",0,VLOOKUP($D66,'Master Inventory'!$C:$H,4,FALSE))</f>
        <v>0</v>
      </c>
      <c r="F66" s="25"/>
      <c r="H66" s="74">
        <f t="shared" si="1"/>
        <v>0</v>
      </c>
    </row>
    <row r="67" spans="1:8" ht="15" customHeight="1">
      <c r="A67" s="113"/>
      <c r="C67" s="62" t="s">
        <v>23</v>
      </c>
      <c r="D67" s="64" t="s">
        <v>1</v>
      </c>
      <c r="E67" s="63">
        <f>IF(D67="ingredient",0,VLOOKUP($D67,'Master Inventory'!$C:$H,4,FALSE))</f>
        <v>0</v>
      </c>
      <c r="F67" s="25"/>
      <c r="H67" s="74">
        <f t="shared" si="1"/>
        <v>0</v>
      </c>
    </row>
    <row r="68" spans="1:8" ht="15" customHeight="1">
      <c r="A68" s="113"/>
      <c r="C68" s="62" t="s">
        <v>23</v>
      </c>
      <c r="D68" s="64" t="s">
        <v>1</v>
      </c>
      <c r="E68" s="63">
        <f>IF(D68="ingredient",0,VLOOKUP($D68,'Master Inventory'!$C:$H,4,FALSE))</f>
        <v>0</v>
      </c>
      <c r="F68" s="25"/>
      <c r="H68" s="74">
        <f t="shared" si="1"/>
        <v>0</v>
      </c>
    </row>
    <row r="69" spans="1:8" ht="15" customHeight="1">
      <c r="A69" s="113"/>
      <c r="C69" s="62" t="s">
        <v>23</v>
      </c>
      <c r="D69" s="64" t="s">
        <v>1</v>
      </c>
      <c r="E69" s="63">
        <f>IF(D69="ingredient",0,VLOOKUP($D69,'Master Inventory'!$C:$H,4,FALSE))</f>
        <v>0</v>
      </c>
      <c r="F69" s="25"/>
      <c r="H69" s="74">
        <f t="shared" si="1"/>
        <v>0</v>
      </c>
    </row>
    <row r="70" spans="1:8" ht="15" customHeight="1">
      <c r="A70" s="113"/>
      <c r="C70" s="62" t="s">
        <v>23</v>
      </c>
      <c r="D70" s="64" t="s">
        <v>1</v>
      </c>
      <c r="E70" s="63">
        <f>IF(D70="ingredient",0,VLOOKUP($D70,'Master Inventory'!$C:$H,4,FALSE))</f>
        <v>0</v>
      </c>
      <c r="F70" s="25"/>
      <c r="H70" s="74">
        <f t="shared" si="1"/>
        <v>0</v>
      </c>
    </row>
    <row r="71" spans="1:8" ht="15" customHeight="1">
      <c r="A71" s="113"/>
      <c r="C71" s="62" t="s">
        <v>23</v>
      </c>
      <c r="D71" s="64" t="s">
        <v>1</v>
      </c>
      <c r="E71" s="63">
        <f>IF(D71="ingredient",0,VLOOKUP($D71,'Master Inventory'!$C:$H,4,FALSE))</f>
        <v>0</v>
      </c>
      <c r="F71" s="25"/>
      <c r="H71" s="74">
        <f t="shared" si="1"/>
        <v>0</v>
      </c>
    </row>
    <row r="72" spans="1:8" ht="15" customHeight="1">
      <c r="A72" s="113"/>
      <c r="C72" s="62" t="s">
        <v>23</v>
      </c>
      <c r="D72" s="64" t="s">
        <v>1</v>
      </c>
      <c r="E72" s="63">
        <f>IF(D72="ingredient",0,VLOOKUP($D72,'Master Inventory'!$C:$H,4,FALSE))</f>
        <v>0</v>
      </c>
      <c r="F72" s="25"/>
      <c r="H72" s="74">
        <f t="shared" si="1"/>
        <v>0</v>
      </c>
    </row>
    <row r="73" spans="1:8" ht="15" customHeight="1">
      <c r="A73" s="113"/>
      <c r="C73" s="73" t="s">
        <v>24</v>
      </c>
      <c r="D73" s="64" t="s">
        <v>8</v>
      </c>
      <c r="E73" s="63">
        <f>IF(D73="Recipe Name",0,VLOOKUP($D73,'Raw Recipes'!$B:$I,8,FALSE))</f>
        <v>0</v>
      </c>
      <c r="F73" s="25"/>
      <c r="H73" s="74">
        <f t="shared" si="1"/>
        <v>0</v>
      </c>
    </row>
    <row r="74" spans="1:8" ht="15" customHeight="1">
      <c r="A74" s="113"/>
      <c r="C74" s="73" t="s">
        <v>24</v>
      </c>
      <c r="D74" s="64" t="s">
        <v>8</v>
      </c>
      <c r="E74" s="63">
        <f>IF(D74="Recipe Name",0,VLOOKUP($D74,'Raw Recipes'!$B:$I,8,FALSE))</f>
        <v>0</v>
      </c>
      <c r="F74" s="25"/>
      <c r="H74" s="74">
        <f t="shared" si="1"/>
        <v>0</v>
      </c>
    </row>
    <row r="75" spans="1:8" ht="15" customHeight="1">
      <c r="A75" s="113"/>
      <c r="C75" s="73" t="s">
        <v>24</v>
      </c>
      <c r="D75" s="64" t="s">
        <v>8</v>
      </c>
      <c r="E75" s="63">
        <f>IF(D75="Recipe Name",0,VLOOKUP($D75,'Raw Recipes'!$B:$I,8,FALSE))</f>
        <v>0</v>
      </c>
      <c r="F75" s="25"/>
      <c r="H75" s="74">
        <f t="shared" si="1"/>
        <v>0</v>
      </c>
    </row>
    <row r="76" spans="1:8" ht="15" customHeight="1">
      <c r="A76" s="113"/>
      <c r="C76" s="73" t="s">
        <v>24</v>
      </c>
      <c r="D76" s="64" t="s">
        <v>8</v>
      </c>
      <c r="E76" s="63">
        <f>IF(D76="Recipe Name",0,VLOOKUP($D76,'Raw Recipes'!$B:$I,8,FALSE))</f>
        <v>0</v>
      </c>
      <c r="F76" s="25"/>
      <c r="H76" s="74">
        <f t="shared" si="1"/>
        <v>0</v>
      </c>
    </row>
    <row r="77" spans="1:8" ht="15" customHeight="1">
      <c r="A77" s="113"/>
      <c r="C77" s="73" t="s">
        <v>24</v>
      </c>
      <c r="D77" s="64" t="s">
        <v>8</v>
      </c>
      <c r="E77" s="63">
        <f>IF(D77="Recipe Name",0,VLOOKUP($D77,'Raw Recipes'!$B:$I,8,FALSE))</f>
        <v>0</v>
      </c>
      <c r="F77" s="25"/>
      <c r="H77" s="74">
        <f t="shared" si="1"/>
        <v>0</v>
      </c>
    </row>
    <row r="78" spans="1:8" ht="15" customHeight="1">
      <c r="A78" s="113"/>
      <c r="C78" s="73" t="s">
        <v>24</v>
      </c>
      <c r="D78" s="64" t="s">
        <v>8</v>
      </c>
      <c r="E78" s="63">
        <f>IF(D78="Recipe Name",0,VLOOKUP($D78,'Raw Recipes'!$B:$I,8,FALSE))</f>
        <v>0</v>
      </c>
      <c r="F78" s="25"/>
      <c r="H78" s="74">
        <f t="shared" si="1"/>
        <v>0</v>
      </c>
    </row>
    <row r="79" spans="1:8" ht="15" customHeight="1">
      <c r="A79" s="113"/>
      <c r="C79" s="73" t="s">
        <v>24</v>
      </c>
      <c r="D79" s="64" t="s">
        <v>8</v>
      </c>
      <c r="E79" s="63">
        <f>IF(D79="Recipe Name",0,VLOOKUP($D79,'Raw Recipes'!$B:$I,8,FALSE))</f>
        <v>0</v>
      </c>
      <c r="F79" s="25"/>
      <c r="H79" s="74">
        <f t="shared" si="1"/>
        <v>0</v>
      </c>
    </row>
    <row r="80" spans="1:8" ht="15" customHeight="1">
      <c r="A80" s="113"/>
      <c r="C80" s="73" t="s">
        <v>24</v>
      </c>
      <c r="D80" s="64" t="s">
        <v>8</v>
      </c>
      <c r="E80" s="63">
        <f>IF(D80="Recipe Name",0,VLOOKUP($D80,'Raw Recipes'!$B:$I,8,FALSE))</f>
        <v>0</v>
      </c>
      <c r="F80" s="25"/>
      <c r="H80" s="74">
        <f t="shared" si="1"/>
        <v>0</v>
      </c>
    </row>
    <row r="81" spans="1:16" ht="15" customHeight="1">
      <c r="A81" s="113"/>
      <c r="C81" s="73" t="s">
        <v>24</v>
      </c>
      <c r="D81" s="64" t="s">
        <v>8</v>
      </c>
      <c r="E81" s="63">
        <f>IF(D81="Recipe Name",0,VLOOKUP($D81,'Raw Recipes'!$B:$I,8,FALSE))</f>
        <v>0</v>
      </c>
      <c r="F81" s="25"/>
      <c r="H81" s="74">
        <f t="shared" si="1"/>
        <v>0</v>
      </c>
    </row>
    <row r="82" spans="1:16" ht="15" customHeight="1">
      <c r="A82" s="113"/>
      <c r="C82" s="73" t="s">
        <v>24</v>
      </c>
      <c r="D82" s="64" t="s">
        <v>8</v>
      </c>
      <c r="E82" s="63">
        <f>IF(D82="Recipe Name",0,VLOOKUP($D82,'Raw Recipes'!$B:$I,8,FALSE))</f>
        <v>0</v>
      </c>
      <c r="F82" s="25"/>
      <c r="H82" s="74">
        <f t="shared" si="1"/>
        <v>0</v>
      </c>
    </row>
    <row r="83" spans="1:16" ht="15" customHeight="1">
      <c r="A83" s="113"/>
      <c r="B83" s="14"/>
      <c r="C83" s="14"/>
      <c r="D83" s="14"/>
      <c r="E83" s="14"/>
      <c r="F83" s="14"/>
      <c r="G83" s="14"/>
      <c r="H83" s="14"/>
      <c r="I83" s="16"/>
      <c r="J83" s="16"/>
      <c r="K83" s="14"/>
      <c r="L83" s="14"/>
      <c r="M83" s="14"/>
      <c r="N83" s="14"/>
      <c r="O83" s="14"/>
      <c r="P83" s="14"/>
    </row>
    <row r="84" spans="1:16" ht="15" customHeight="1">
      <c r="A84" s="113">
        <v>3</v>
      </c>
      <c r="B84" s="25"/>
      <c r="C84" s="62" t="s">
        <v>23</v>
      </c>
      <c r="D84" s="64" t="s">
        <v>1</v>
      </c>
      <c r="E84" s="63">
        <f>IF(D84="ingredient",0,VLOOKUP($D84,'Master Inventory'!$C:$H,4,FALSE))</f>
        <v>0</v>
      </c>
      <c r="F84" s="25"/>
      <c r="H84" s="74">
        <f>F84*E84</f>
        <v>0</v>
      </c>
      <c r="I84" s="114">
        <f>SUM(H84:H123)</f>
        <v>0</v>
      </c>
      <c r="J84" s="114"/>
      <c r="K84" s="115"/>
      <c r="L84" s="115"/>
      <c r="M84" s="114">
        <f>K84-I84</f>
        <v>0</v>
      </c>
      <c r="N84" s="114"/>
      <c r="O84" s="116" t="e">
        <f>I84/K84</f>
        <v>#DIV/0!</v>
      </c>
      <c r="P84" s="116"/>
    </row>
    <row r="85" spans="1:16" ht="15" customHeight="1">
      <c r="A85" s="113"/>
      <c r="C85" s="62" t="s">
        <v>23</v>
      </c>
      <c r="D85" s="64" t="s">
        <v>1</v>
      </c>
      <c r="E85" s="63">
        <f>IF(D85="ingredient",0,VLOOKUP($D85,'Master Inventory'!$C:$H,4,FALSE))</f>
        <v>0</v>
      </c>
      <c r="F85" s="25"/>
      <c r="H85" s="74">
        <f t="shared" ref="H85:H123" si="2">F85*E85</f>
        <v>0</v>
      </c>
      <c r="I85" s="65"/>
      <c r="J85" s="65"/>
    </row>
    <row r="86" spans="1:16" ht="15" customHeight="1">
      <c r="A86" s="113"/>
      <c r="C86" s="62" t="s">
        <v>23</v>
      </c>
      <c r="D86" s="64" t="s">
        <v>1</v>
      </c>
      <c r="E86" s="63">
        <f>IF(D86="ingredient",0,VLOOKUP($D86,'Master Inventory'!$C:$H,4,FALSE))</f>
        <v>0</v>
      </c>
      <c r="F86" s="25"/>
      <c r="H86" s="74">
        <f t="shared" si="2"/>
        <v>0</v>
      </c>
      <c r="J86" s="67"/>
    </row>
    <row r="87" spans="1:16" ht="15" customHeight="1">
      <c r="A87" s="113"/>
      <c r="C87" s="62" t="s">
        <v>23</v>
      </c>
      <c r="D87" s="64" t="s">
        <v>1</v>
      </c>
      <c r="E87" s="63">
        <f>IF(D87="ingredient",0,VLOOKUP($D87,'Master Inventory'!$C:$H,4,FALSE))</f>
        <v>0</v>
      </c>
      <c r="F87" s="25"/>
      <c r="H87" s="74">
        <f t="shared" si="2"/>
        <v>0</v>
      </c>
      <c r="I87" s="67"/>
      <c r="J87" s="67"/>
    </row>
    <row r="88" spans="1:16" ht="15" customHeight="1">
      <c r="A88" s="113"/>
      <c r="C88" s="62" t="s">
        <v>23</v>
      </c>
      <c r="D88" s="64" t="s">
        <v>1</v>
      </c>
      <c r="E88" s="63">
        <f>IF(D88="ingredient",0,VLOOKUP($D88,'Master Inventory'!$C:$H,4,FALSE))</f>
        <v>0</v>
      </c>
      <c r="F88" s="25"/>
      <c r="H88" s="74">
        <f t="shared" si="2"/>
        <v>0</v>
      </c>
      <c r="J88" s="68"/>
    </row>
    <row r="89" spans="1:16" ht="15" customHeight="1">
      <c r="A89" s="113"/>
      <c r="C89" s="62" t="s">
        <v>23</v>
      </c>
      <c r="D89" s="64" t="s">
        <v>1</v>
      </c>
      <c r="E89" s="63">
        <f>IF(D89="ingredient",0,VLOOKUP($D89,'Master Inventory'!$C:$H,4,FALSE))</f>
        <v>0</v>
      </c>
      <c r="F89" s="25"/>
      <c r="H89" s="74">
        <f t="shared" si="2"/>
        <v>0</v>
      </c>
      <c r="I89" s="69"/>
      <c r="J89" s="69"/>
    </row>
    <row r="90" spans="1:16" ht="15" customHeight="1">
      <c r="A90" s="113"/>
      <c r="C90" s="62" t="s">
        <v>23</v>
      </c>
      <c r="D90" s="64" t="s">
        <v>1</v>
      </c>
      <c r="E90" s="63">
        <f>IF(D90="ingredient",0,VLOOKUP($D90,'Master Inventory'!$C:$H,4,FALSE))</f>
        <v>0</v>
      </c>
      <c r="F90" s="25"/>
      <c r="H90" s="74">
        <f t="shared" si="2"/>
        <v>0</v>
      </c>
      <c r="J90" s="67"/>
    </row>
    <row r="91" spans="1:16" ht="15" customHeight="1">
      <c r="A91" s="113"/>
      <c r="C91" s="62" t="s">
        <v>23</v>
      </c>
      <c r="D91" s="64" t="s">
        <v>1</v>
      </c>
      <c r="E91" s="63">
        <f>IF(D91="ingredient",0,VLOOKUP($D91,'Master Inventory'!$C:$H,4,FALSE))</f>
        <v>0</v>
      </c>
      <c r="F91" s="25"/>
      <c r="H91" s="74">
        <f t="shared" si="2"/>
        <v>0</v>
      </c>
      <c r="I91" s="67"/>
      <c r="J91" s="67"/>
    </row>
    <row r="92" spans="1:16" ht="15" customHeight="1">
      <c r="A92" s="113"/>
      <c r="C92" s="62" t="s">
        <v>23</v>
      </c>
      <c r="D92" s="64" t="s">
        <v>1</v>
      </c>
      <c r="E92" s="63">
        <f>IF(D92="ingredient",0,VLOOKUP($D92,'Master Inventory'!$C:$H,4,FALSE))</f>
        <v>0</v>
      </c>
      <c r="F92" s="25"/>
      <c r="H92" s="74">
        <f t="shared" si="2"/>
        <v>0</v>
      </c>
      <c r="J92" s="65"/>
    </row>
    <row r="93" spans="1:16" ht="15" customHeight="1">
      <c r="A93" s="113"/>
      <c r="C93" s="62" t="s">
        <v>23</v>
      </c>
      <c r="D93" s="64" t="s">
        <v>1</v>
      </c>
      <c r="E93" s="63">
        <f>IF(D93="ingredient",0,VLOOKUP($D93,'Master Inventory'!$C:$H,4,FALSE))</f>
        <v>0</v>
      </c>
      <c r="F93" s="25"/>
      <c r="H93" s="74">
        <f t="shared" si="2"/>
        <v>0</v>
      </c>
      <c r="I93" s="70"/>
      <c r="J93" s="70"/>
    </row>
    <row r="94" spans="1:16" ht="15" customHeight="1">
      <c r="A94" s="113"/>
      <c r="C94" s="62" t="s">
        <v>23</v>
      </c>
      <c r="D94" s="64" t="s">
        <v>1</v>
      </c>
      <c r="E94" s="63">
        <f>IF(D94="ingredient",0,VLOOKUP($D94,'Master Inventory'!$C:$H,4,FALSE))</f>
        <v>0</v>
      </c>
      <c r="F94" s="25"/>
      <c r="H94" s="74">
        <f t="shared" si="2"/>
        <v>0</v>
      </c>
      <c r="J94" s="67"/>
    </row>
    <row r="95" spans="1:16" ht="15" customHeight="1">
      <c r="A95" s="113"/>
      <c r="C95" s="62" t="s">
        <v>23</v>
      </c>
      <c r="D95" s="64" t="s">
        <v>1</v>
      </c>
      <c r="E95" s="63">
        <f>IF(D95="ingredient",0,VLOOKUP($D95,'Master Inventory'!$C:$H,4,FALSE))</f>
        <v>0</v>
      </c>
      <c r="F95" s="25"/>
      <c r="H95" s="74">
        <f t="shared" si="2"/>
        <v>0</v>
      </c>
      <c r="I95" s="67"/>
      <c r="J95" s="67"/>
    </row>
    <row r="96" spans="1:16" ht="15" customHeight="1">
      <c r="A96" s="113"/>
      <c r="C96" s="62" t="s">
        <v>23</v>
      </c>
      <c r="D96" s="64" t="s">
        <v>1</v>
      </c>
      <c r="E96" s="63">
        <f>IF(D96="ingredient",0,VLOOKUP($D96,'Master Inventory'!$C:$H,4,FALSE))</f>
        <v>0</v>
      </c>
      <c r="F96" s="25"/>
      <c r="H96" s="74">
        <f t="shared" si="2"/>
        <v>0</v>
      </c>
      <c r="J96" s="71"/>
    </row>
    <row r="97" spans="1:10" ht="15" customHeight="1">
      <c r="A97" s="113"/>
      <c r="C97" s="62" t="s">
        <v>23</v>
      </c>
      <c r="D97" s="64" t="s">
        <v>1</v>
      </c>
      <c r="E97" s="63">
        <f>IF(D97="ingredient",0,VLOOKUP($D97,'Master Inventory'!$C:$H,4,FALSE))</f>
        <v>0</v>
      </c>
      <c r="F97" s="25"/>
      <c r="H97" s="74">
        <f t="shared" si="2"/>
        <v>0</v>
      </c>
      <c r="I97" s="71"/>
      <c r="J97" s="71"/>
    </row>
    <row r="98" spans="1:10" ht="15" customHeight="1">
      <c r="A98" s="113"/>
      <c r="C98" s="62" t="s">
        <v>23</v>
      </c>
      <c r="D98" s="64" t="s">
        <v>1</v>
      </c>
      <c r="E98" s="63">
        <f>IF(D98="ingredient",0,VLOOKUP($D98,'Master Inventory'!$C:$H,4,FALSE))</f>
        <v>0</v>
      </c>
      <c r="F98" s="25"/>
      <c r="H98" s="74">
        <f t="shared" si="2"/>
        <v>0</v>
      </c>
      <c r="I98" s="72"/>
      <c r="J98" s="72"/>
    </row>
    <row r="99" spans="1:10" ht="15" customHeight="1">
      <c r="A99" s="113"/>
      <c r="C99" s="62" t="s">
        <v>23</v>
      </c>
      <c r="D99" s="64" t="s">
        <v>1</v>
      </c>
      <c r="E99" s="63">
        <f>IF(D99="ingredient",0,VLOOKUP($D99,'Master Inventory'!$C:$H,4,FALSE))</f>
        <v>0</v>
      </c>
      <c r="F99" s="25"/>
      <c r="H99" s="74">
        <f t="shared" si="2"/>
        <v>0</v>
      </c>
      <c r="I99" s="72"/>
      <c r="J99" s="72"/>
    </row>
    <row r="100" spans="1:10" ht="15" customHeight="1">
      <c r="A100" s="113"/>
      <c r="C100" s="62" t="s">
        <v>23</v>
      </c>
      <c r="D100" s="64" t="s">
        <v>1</v>
      </c>
      <c r="E100" s="63">
        <f>IF(D100="ingredient",0,VLOOKUP($D100,'Master Inventory'!$C:$H,4,FALSE))</f>
        <v>0</v>
      </c>
      <c r="F100" s="25"/>
      <c r="H100" s="74">
        <f t="shared" si="2"/>
        <v>0</v>
      </c>
    </row>
    <row r="101" spans="1:10" ht="15" customHeight="1">
      <c r="A101" s="113"/>
      <c r="C101" s="62" t="s">
        <v>23</v>
      </c>
      <c r="D101" s="64" t="s">
        <v>1</v>
      </c>
      <c r="E101" s="63">
        <f>IF(D101="ingredient",0,VLOOKUP($D101,'Master Inventory'!$C:$H,4,FALSE))</f>
        <v>0</v>
      </c>
      <c r="F101" s="25"/>
      <c r="H101" s="74">
        <f t="shared" si="2"/>
        <v>0</v>
      </c>
    </row>
    <row r="102" spans="1:10" ht="15" customHeight="1">
      <c r="A102" s="113"/>
      <c r="C102" s="62" t="s">
        <v>23</v>
      </c>
      <c r="D102" s="64" t="s">
        <v>1</v>
      </c>
      <c r="E102" s="63">
        <f>IF(D102="ingredient",0,VLOOKUP($D102,'Master Inventory'!$C:$H,4,FALSE))</f>
        <v>0</v>
      </c>
      <c r="F102" s="25"/>
      <c r="H102" s="74">
        <f t="shared" si="2"/>
        <v>0</v>
      </c>
    </row>
    <row r="103" spans="1:10" ht="15" customHeight="1">
      <c r="A103" s="113"/>
      <c r="C103" s="62" t="s">
        <v>23</v>
      </c>
      <c r="D103" s="64" t="s">
        <v>1</v>
      </c>
      <c r="E103" s="63">
        <f>IF(D103="ingredient",0,VLOOKUP($D103,'Master Inventory'!$C:$H,4,FALSE))</f>
        <v>0</v>
      </c>
      <c r="F103" s="25"/>
      <c r="H103" s="74">
        <f t="shared" si="2"/>
        <v>0</v>
      </c>
    </row>
    <row r="104" spans="1:10" ht="15" customHeight="1">
      <c r="A104" s="113"/>
      <c r="C104" s="62" t="s">
        <v>23</v>
      </c>
      <c r="D104" s="64" t="s">
        <v>1</v>
      </c>
      <c r="E104" s="63">
        <f>IF(D104="ingredient",0,VLOOKUP($D104,'Master Inventory'!$C:$H,4,FALSE))</f>
        <v>0</v>
      </c>
      <c r="F104" s="25"/>
      <c r="H104" s="74">
        <f t="shared" si="2"/>
        <v>0</v>
      </c>
    </row>
    <row r="105" spans="1:10" ht="15" customHeight="1">
      <c r="A105" s="113"/>
      <c r="C105" s="62" t="s">
        <v>23</v>
      </c>
      <c r="D105" s="64" t="s">
        <v>1</v>
      </c>
      <c r="E105" s="63">
        <f>IF(D105="ingredient",0,VLOOKUP($D105,'Master Inventory'!$C:$H,4,FALSE))</f>
        <v>0</v>
      </c>
      <c r="F105" s="25"/>
      <c r="H105" s="74">
        <f t="shared" si="2"/>
        <v>0</v>
      </c>
    </row>
    <row r="106" spans="1:10" ht="15" customHeight="1">
      <c r="A106" s="113"/>
      <c r="C106" s="62" t="s">
        <v>23</v>
      </c>
      <c r="D106" s="64" t="s">
        <v>1</v>
      </c>
      <c r="E106" s="63">
        <f>IF(D106="ingredient",0,VLOOKUP($D106,'Master Inventory'!$C:$H,4,FALSE))</f>
        <v>0</v>
      </c>
      <c r="F106" s="25"/>
      <c r="H106" s="74">
        <f t="shared" si="2"/>
        <v>0</v>
      </c>
    </row>
    <row r="107" spans="1:10" ht="15" customHeight="1">
      <c r="A107" s="113"/>
      <c r="C107" s="62" t="s">
        <v>23</v>
      </c>
      <c r="D107" s="64" t="s">
        <v>1</v>
      </c>
      <c r="E107" s="63">
        <f>IF(D107="ingredient",0,VLOOKUP($D107,'Master Inventory'!$C:$H,4,FALSE))</f>
        <v>0</v>
      </c>
      <c r="F107" s="25"/>
      <c r="H107" s="74">
        <f t="shared" si="2"/>
        <v>0</v>
      </c>
    </row>
    <row r="108" spans="1:10" ht="15" customHeight="1">
      <c r="A108" s="113"/>
      <c r="C108" s="62" t="s">
        <v>23</v>
      </c>
      <c r="D108" s="64" t="s">
        <v>1</v>
      </c>
      <c r="E108" s="63">
        <f>IF(D108="ingredient",0,VLOOKUP($D108,'Master Inventory'!$C:$H,4,FALSE))</f>
        <v>0</v>
      </c>
      <c r="F108" s="25"/>
      <c r="H108" s="74">
        <f t="shared" si="2"/>
        <v>0</v>
      </c>
    </row>
    <row r="109" spans="1:10" ht="15" customHeight="1">
      <c r="A109" s="113"/>
      <c r="C109" s="62" t="s">
        <v>23</v>
      </c>
      <c r="D109" s="64" t="s">
        <v>1</v>
      </c>
      <c r="E109" s="63">
        <f>IF(D109="ingredient",0,VLOOKUP($D109,'Master Inventory'!$C:$H,4,FALSE))</f>
        <v>0</v>
      </c>
      <c r="F109" s="25"/>
      <c r="H109" s="74">
        <f t="shared" si="2"/>
        <v>0</v>
      </c>
    </row>
    <row r="110" spans="1:10" ht="15" customHeight="1">
      <c r="A110" s="113"/>
      <c r="C110" s="62" t="s">
        <v>23</v>
      </c>
      <c r="D110" s="64" t="s">
        <v>1</v>
      </c>
      <c r="E110" s="63">
        <f>IF(D110="ingredient",0,VLOOKUP($D110,'Master Inventory'!$C:$H,4,FALSE))</f>
        <v>0</v>
      </c>
      <c r="F110" s="25"/>
      <c r="H110" s="74">
        <f t="shared" si="2"/>
        <v>0</v>
      </c>
    </row>
    <row r="111" spans="1:10" ht="15" customHeight="1">
      <c r="A111" s="113"/>
      <c r="C111" s="62" t="s">
        <v>23</v>
      </c>
      <c r="D111" s="64" t="s">
        <v>1</v>
      </c>
      <c r="E111" s="63">
        <f>IF(D111="ingredient",0,VLOOKUP($D111,'Master Inventory'!$C:$H,4,FALSE))</f>
        <v>0</v>
      </c>
      <c r="F111" s="25"/>
      <c r="H111" s="74">
        <f t="shared" si="2"/>
        <v>0</v>
      </c>
    </row>
    <row r="112" spans="1:10" ht="15" customHeight="1">
      <c r="A112" s="113"/>
      <c r="C112" s="62" t="s">
        <v>23</v>
      </c>
      <c r="D112" s="64" t="s">
        <v>1</v>
      </c>
      <c r="E112" s="63">
        <f>IF(D112="ingredient",0,VLOOKUP($D112,'Master Inventory'!$C:$H,4,FALSE))</f>
        <v>0</v>
      </c>
      <c r="F112" s="25"/>
      <c r="H112" s="74">
        <f t="shared" si="2"/>
        <v>0</v>
      </c>
    </row>
    <row r="113" spans="1:16" ht="15" customHeight="1">
      <c r="A113" s="113"/>
      <c r="C113" s="62" t="s">
        <v>23</v>
      </c>
      <c r="D113" s="64" t="s">
        <v>1</v>
      </c>
      <c r="E113" s="63">
        <f>IF(D113="ingredient",0,VLOOKUP($D113,'Master Inventory'!$C:$H,4,FALSE))</f>
        <v>0</v>
      </c>
      <c r="F113" s="25"/>
      <c r="H113" s="74">
        <f t="shared" si="2"/>
        <v>0</v>
      </c>
    </row>
    <row r="114" spans="1:16" ht="15" customHeight="1">
      <c r="A114" s="113"/>
      <c r="C114" s="73" t="s">
        <v>24</v>
      </c>
      <c r="D114" s="64" t="s">
        <v>8</v>
      </c>
      <c r="E114" s="63">
        <f>IF(D114="Recipe Name",0,VLOOKUP($D114,'Raw Recipes'!$B:$I,8,FALSE))</f>
        <v>0</v>
      </c>
      <c r="F114" s="25"/>
      <c r="H114" s="74">
        <f t="shared" si="2"/>
        <v>0</v>
      </c>
    </row>
    <row r="115" spans="1:16" ht="15" customHeight="1">
      <c r="A115" s="113"/>
      <c r="C115" s="73" t="s">
        <v>24</v>
      </c>
      <c r="D115" s="64" t="s">
        <v>8</v>
      </c>
      <c r="E115" s="63">
        <f>IF(D115="Recipe Name",0,VLOOKUP($D115,'Raw Recipes'!$B:$I,8,FALSE))</f>
        <v>0</v>
      </c>
      <c r="F115" s="25"/>
      <c r="H115" s="74">
        <f t="shared" si="2"/>
        <v>0</v>
      </c>
    </row>
    <row r="116" spans="1:16" ht="15" customHeight="1">
      <c r="A116" s="113"/>
      <c r="C116" s="73" t="s">
        <v>24</v>
      </c>
      <c r="D116" s="64" t="s">
        <v>8</v>
      </c>
      <c r="E116" s="63">
        <f>IF(D116="Recipe Name",0,VLOOKUP($D116,'Raw Recipes'!$B:$I,8,FALSE))</f>
        <v>0</v>
      </c>
      <c r="F116" s="25"/>
      <c r="H116" s="74">
        <f t="shared" si="2"/>
        <v>0</v>
      </c>
    </row>
    <row r="117" spans="1:16" ht="15" customHeight="1">
      <c r="A117" s="113"/>
      <c r="C117" s="73" t="s">
        <v>24</v>
      </c>
      <c r="D117" s="64" t="s">
        <v>8</v>
      </c>
      <c r="E117" s="63">
        <f>IF(D117="Recipe Name",0,VLOOKUP($D117,'Raw Recipes'!$B:$I,8,FALSE))</f>
        <v>0</v>
      </c>
      <c r="F117" s="25"/>
      <c r="H117" s="74">
        <f t="shared" si="2"/>
        <v>0</v>
      </c>
    </row>
    <row r="118" spans="1:16" ht="15" customHeight="1">
      <c r="A118" s="113"/>
      <c r="C118" s="73" t="s">
        <v>24</v>
      </c>
      <c r="D118" s="64" t="s">
        <v>8</v>
      </c>
      <c r="E118" s="63">
        <f>IF(D118="Recipe Name",0,VLOOKUP($D118,'Raw Recipes'!$B:$I,8,FALSE))</f>
        <v>0</v>
      </c>
      <c r="F118" s="25"/>
      <c r="H118" s="74">
        <f t="shared" si="2"/>
        <v>0</v>
      </c>
    </row>
    <row r="119" spans="1:16" ht="15" customHeight="1">
      <c r="A119" s="113"/>
      <c r="C119" s="73" t="s">
        <v>24</v>
      </c>
      <c r="D119" s="64" t="s">
        <v>8</v>
      </c>
      <c r="E119" s="63">
        <f>IF(D119="Recipe Name",0,VLOOKUP($D119,'Raw Recipes'!$B:$I,8,FALSE))</f>
        <v>0</v>
      </c>
      <c r="F119" s="25"/>
      <c r="H119" s="74">
        <f t="shared" si="2"/>
        <v>0</v>
      </c>
    </row>
    <row r="120" spans="1:16" ht="15" customHeight="1">
      <c r="A120" s="113"/>
      <c r="C120" s="73" t="s">
        <v>24</v>
      </c>
      <c r="D120" s="64" t="s">
        <v>8</v>
      </c>
      <c r="E120" s="63">
        <f>IF(D120="Recipe Name",0,VLOOKUP($D120,'Raw Recipes'!$B:$I,8,FALSE))</f>
        <v>0</v>
      </c>
      <c r="F120" s="25"/>
      <c r="H120" s="74">
        <f t="shared" si="2"/>
        <v>0</v>
      </c>
    </row>
    <row r="121" spans="1:16" ht="15" customHeight="1">
      <c r="A121" s="113"/>
      <c r="C121" s="73" t="s">
        <v>24</v>
      </c>
      <c r="D121" s="64" t="s">
        <v>8</v>
      </c>
      <c r="E121" s="63">
        <f>IF(D121="Recipe Name",0,VLOOKUP($D121,'Raw Recipes'!$B:$I,8,FALSE))</f>
        <v>0</v>
      </c>
      <c r="F121" s="25"/>
      <c r="H121" s="74">
        <f t="shared" si="2"/>
        <v>0</v>
      </c>
    </row>
    <row r="122" spans="1:16" ht="15" customHeight="1">
      <c r="A122" s="113"/>
      <c r="C122" s="73" t="s">
        <v>24</v>
      </c>
      <c r="D122" s="64" t="s">
        <v>8</v>
      </c>
      <c r="E122" s="63">
        <f>IF(D122="Recipe Name",0,VLOOKUP($D122,'Raw Recipes'!$B:$I,8,FALSE))</f>
        <v>0</v>
      </c>
      <c r="F122" s="25"/>
      <c r="H122" s="74">
        <f t="shared" si="2"/>
        <v>0</v>
      </c>
    </row>
    <row r="123" spans="1:16" ht="15" customHeight="1">
      <c r="A123" s="113"/>
      <c r="C123" s="73" t="s">
        <v>24</v>
      </c>
      <c r="D123" s="64" t="s">
        <v>8</v>
      </c>
      <c r="E123" s="63">
        <f>IF(D123="Recipe Name",0,VLOOKUP($D123,'Raw Recipes'!$B:$I,8,FALSE))</f>
        <v>0</v>
      </c>
      <c r="F123" s="25"/>
      <c r="H123" s="74">
        <f t="shared" si="2"/>
        <v>0</v>
      </c>
    </row>
    <row r="124" spans="1:16" ht="15" customHeight="1">
      <c r="A124" s="113"/>
      <c r="B124" s="14"/>
      <c r="C124" s="14"/>
      <c r="D124" s="14"/>
      <c r="E124" s="14"/>
      <c r="F124" s="14"/>
      <c r="G124" s="14"/>
      <c r="H124" s="14"/>
      <c r="I124" s="16"/>
      <c r="J124" s="16"/>
      <c r="K124" s="14"/>
      <c r="L124" s="14"/>
      <c r="M124" s="14"/>
      <c r="N124" s="14"/>
      <c r="O124" s="14"/>
      <c r="P124" s="14"/>
    </row>
    <row r="125" spans="1:16" ht="15" customHeight="1">
      <c r="A125" s="113">
        <v>4</v>
      </c>
      <c r="B125" s="25"/>
      <c r="C125" s="62" t="s">
        <v>23</v>
      </c>
      <c r="D125" s="64" t="s">
        <v>1</v>
      </c>
      <c r="E125" s="63">
        <f>IF(D125="ingredient",0,VLOOKUP($D125,'Master Inventory'!$C:$H,4,FALSE))</f>
        <v>0</v>
      </c>
      <c r="F125" s="25"/>
      <c r="H125" s="74">
        <f>F125*E125</f>
        <v>0</v>
      </c>
      <c r="I125" s="114">
        <f>SUM(H125:H164)</f>
        <v>0</v>
      </c>
      <c r="J125" s="114"/>
      <c r="K125" s="115"/>
      <c r="L125" s="115"/>
      <c r="M125" s="114">
        <f>K125-I125</f>
        <v>0</v>
      </c>
      <c r="N125" s="114"/>
      <c r="O125" s="116" t="e">
        <f>I125/K125</f>
        <v>#DIV/0!</v>
      </c>
      <c r="P125" s="116"/>
    </row>
    <row r="126" spans="1:16" ht="15" customHeight="1">
      <c r="A126" s="113"/>
      <c r="C126" s="62" t="s">
        <v>23</v>
      </c>
      <c r="D126" s="64" t="s">
        <v>1</v>
      </c>
      <c r="E126" s="63">
        <f>IF(D126="ingredient",0,VLOOKUP($D126,'Master Inventory'!$C:$H,4,FALSE))</f>
        <v>0</v>
      </c>
      <c r="F126" s="25"/>
      <c r="H126" s="74">
        <f t="shared" ref="H126:H164" si="3">F126*E126</f>
        <v>0</v>
      </c>
      <c r="I126" s="65"/>
      <c r="J126" s="65"/>
    </row>
    <row r="127" spans="1:16" ht="15" customHeight="1">
      <c r="A127" s="113"/>
      <c r="C127" s="62" t="s">
        <v>23</v>
      </c>
      <c r="D127" s="64" t="s">
        <v>1</v>
      </c>
      <c r="E127" s="63">
        <f>IF(D127="ingredient",0,VLOOKUP($D127,'Master Inventory'!$C:$H,4,FALSE))</f>
        <v>0</v>
      </c>
      <c r="F127" s="25"/>
      <c r="H127" s="74">
        <f t="shared" si="3"/>
        <v>0</v>
      </c>
      <c r="J127" s="67"/>
    </row>
    <row r="128" spans="1:16" ht="15" customHeight="1">
      <c r="A128" s="113"/>
      <c r="C128" s="62" t="s">
        <v>23</v>
      </c>
      <c r="D128" s="64" t="s">
        <v>1</v>
      </c>
      <c r="E128" s="63">
        <f>IF(D128="ingredient",0,VLOOKUP($D128,'Master Inventory'!$C:$H,4,FALSE))</f>
        <v>0</v>
      </c>
      <c r="F128" s="25"/>
      <c r="H128" s="74">
        <f t="shared" si="3"/>
        <v>0</v>
      </c>
      <c r="I128" s="67"/>
      <c r="J128" s="67"/>
    </row>
    <row r="129" spans="1:10" ht="15" customHeight="1">
      <c r="A129" s="113"/>
      <c r="C129" s="62" t="s">
        <v>23</v>
      </c>
      <c r="D129" s="64" t="s">
        <v>1</v>
      </c>
      <c r="E129" s="63">
        <f>IF(D129="ingredient",0,VLOOKUP($D129,'Master Inventory'!$C:$H,4,FALSE))</f>
        <v>0</v>
      </c>
      <c r="F129" s="25"/>
      <c r="H129" s="74">
        <f t="shared" si="3"/>
        <v>0</v>
      </c>
      <c r="J129" s="68"/>
    </row>
    <row r="130" spans="1:10" ht="15" customHeight="1">
      <c r="A130" s="113"/>
      <c r="C130" s="62" t="s">
        <v>23</v>
      </c>
      <c r="D130" s="64" t="s">
        <v>1</v>
      </c>
      <c r="E130" s="63">
        <f>IF(D130="ingredient",0,VLOOKUP($D130,'Master Inventory'!$C:$H,4,FALSE))</f>
        <v>0</v>
      </c>
      <c r="F130" s="25"/>
      <c r="H130" s="74">
        <f t="shared" si="3"/>
        <v>0</v>
      </c>
      <c r="I130" s="69"/>
      <c r="J130" s="69"/>
    </row>
    <row r="131" spans="1:10" ht="15" customHeight="1">
      <c r="A131" s="113"/>
      <c r="C131" s="62" t="s">
        <v>23</v>
      </c>
      <c r="D131" s="64" t="s">
        <v>1</v>
      </c>
      <c r="E131" s="63">
        <f>IF(D131="ingredient",0,VLOOKUP($D131,'Master Inventory'!$C:$H,4,FALSE))</f>
        <v>0</v>
      </c>
      <c r="F131" s="25"/>
      <c r="H131" s="74">
        <f t="shared" si="3"/>
        <v>0</v>
      </c>
      <c r="J131" s="67"/>
    </row>
    <row r="132" spans="1:10" ht="15" customHeight="1">
      <c r="A132" s="113"/>
      <c r="C132" s="62" t="s">
        <v>23</v>
      </c>
      <c r="D132" s="64" t="s">
        <v>1</v>
      </c>
      <c r="E132" s="63">
        <f>IF(D132="ingredient",0,VLOOKUP($D132,'Master Inventory'!$C:$H,4,FALSE))</f>
        <v>0</v>
      </c>
      <c r="F132" s="25"/>
      <c r="H132" s="74">
        <f t="shared" si="3"/>
        <v>0</v>
      </c>
      <c r="I132" s="67"/>
      <c r="J132" s="67"/>
    </row>
    <row r="133" spans="1:10" ht="15" customHeight="1">
      <c r="A133" s="113"/>
      <c r="C133" s="62" t="s">
        <v>23</v>
      </c>
      <c r="D133" s="64" t="s">
        <v>1</v>
      </c>
      <c r="E133" s="63">
        <f>IF(D133="ingredient",0,VLOOKUP($D133,'Master Inventory'!$C:$H,4,FALSE))</f>
        <v>0</v>
      </c>
      <c r="F133" s="25"/>
      <c r="H133" s="74">
        <f t="shared" si="3"/>
        <v>0</v>
      </c>
      <c r="J133" s="65"/>
    </row>
    <row r="134" spans="1:10" ht="15" customHeight="1">
      <c r="A134" s="113"/>
      <c r="C134" s="62" t="s">
        <v>23</v>
      </c>
      <c r="D134" s="64" t="s">
        <v>1</v>
      </c>
      <c r="E134" s="63">
        <f>IF(D134="ingredient",0,VLOOKUP($D134,'Master Inventory'!$C:$H,4,FALSE))</f>
        <v>0</v>
      </c>
      <c r="F134" s="25"/>
      <c r="H134" s="74">
        <f t="shared" si="3"/>
        <v>0</v>
      </c>
      <c r="I134" s="70"/>
      <c r="J134" s="70"/>
    </row>
    <row r="135" spans="1:10" ht="15" customHeight="1">
      <c r="A135" s="113"/>
      <c r="C135" s="62" t="s">
        <v>23</v>
      </c>
      <c r="D135" s="64" t="s">
        <v>1</v>
      </c>
      <c r="E135" s="63">
        <f>IF(D135="ingredient",0,VLOOKUP($D135,'Master Inventory'!$C:$H,4,FALSE))</f>
        <v>0</v>
      </c>
      <c r="F135" s="25"/>
      <c r="H135" s="74">
        <f t="shared" si="3"/>
        <v>0</v>
      </c>
      <c r="J135" s="67"/>
    </row>
    <row r="136" spans="1:10" ht="15" customHeight="1">
      <c r="A136" s="113"/>
      <c r="C136" s="62" t="s">
        <v>23</v>
      </c>
      <c r="D136" s="64" t="s">
        <v>1</v>
      </c>
      <c r="E136" s="63">
        <f>IF(D136="ingredient",0,VLOOKUP($D136,'Master Inventory'!$C:$H,4,FALSE))</f>
        <v>0</v>
      </c>
      <c r="F136" s="25"/>
      <c r="H136" s="74">
        <f t="shared" si="3"/>
        <v>0</v>
      </c>
      <c r="I136" s="67"/>
      <c r="J136" s="67"/>
    </row>
    <row r="137" spans="1:10" ht="15" customHeight="1">
      <c r="A137" s="113"/>
      <c r="C137" s="62" t="s">
        <v>23</v>
      </c>
      <c r="D137" s="64" t="s">
        <v>1</v>
      </c>
      <c r="E137" s="63">
        <f>IF(D137="ingredient",0,VLOOKUP($D137,'Master Inventory'!$C:$H,4,FALSE))</f>
        <v>0</v>
      </c>
      <c r="F137" s="25"/>
      <c r="H137" s="74">
        <f t="shared" si="3"/>
        <v>0</v>
      </c>
      <c r="J137" s="71"/>
    </row>
    <row r="138" spans="1:10" ht="15" customHeight="1">
      <c r="A138" s="113"/>
      <c r="C138" s="62" t="s">
        <v>23</v>
      </c>
      <c r="D138" s="64" t="s">
        <v>1</v>
      </c>
      <c r="E138" s="63">
        <f>IF(D138="ingredient",0,VLOOKUP($D138,'Master Inventory'!$C:$H,4,FALSE))</f>
        <v>0</v>
      </c>
      <c r="F138" s="25"/>
      <c r="H138" s="74">
        <f t="shared" si="3"/>
        <v>0</v>
      </c>
      <c r="I138" s="71"/>
      <c r="J138" s="71"/>
    </row>
    <row r="139" spans="1:10" ht="15" customHeight="1">
      <c r="A139" s="113"/>
      <c r="C139" s="62" t="s">
        <v>23</v>
      </c>
      <c r="D139" s="64" t="s">
        <v>1</v>
      </c>
      <c r="E139" s="63">
        <f>IF(D139="ingredient",0,VLOOKUP($D139,'Master Inventory'!$C:$H,4,FALSE))</f>
        <v>0</v>
      </c>
      <c r="F139" s="25"/>
      <c r="H139" s="74">
        <f t="shared" si="3"/>
        <v>0</v>
      </c>
      <c r="I139" s="72"/>
      <c r="J139" s="72"/>
    </row>
    <row r="140" spans="1:10" ht="15" customHeight="1">
      <c r="A140" s="113"/>
      <c r="C140" s="62" t="s">
        <v>23</v>
      </c>
      <c r="D140" s="64" t="s">
        <v>1</v>
      </c>
      <c r="E140" s="63">
        <f>IF(D140="ingredient",0,VLOOKUP($D140,'Master Inventory'!$C:$H,4,FALSE))</f>
        <v>0</v>
      </c>
      <c r="F140" s="25"/>
      <c r="H140" s="74">
        <f t="shared" si="3"/>
        <v>0</v>
      </c>
      <c r="I140" s="72"/>
      <c r="J140" s="72"/>
    </row>
    <row r="141" spans="1:10" ht="15" customHeight="1">
      <c r="A141" s="113"/>
      <c r="C141" s="62" t="s">
        <v>23</v>
      </c>
      <c r="D141" s="64" t="s">
        <v>1</v>
      </c>
      <c r="E141" s="63">
        <f>IF(D141="ingredient",0,VLOOKUP($D141,'Master Inventory'!$C:$H,4,FALSE))</f>
        <v>0</v>
      </c>
      <c r="F141" s="25"/>
      <c r="H141" s="74">
        <f t="shared" si="3"/>
        <v>0</v>
      </c>
    </row>
    <row r="142" spans="1:10" ht="15" customHeight="1">
      <c r="A142" s="113"/>
      <c r="C142" s="62" t="s">
        <v>23</v>
      </c>
      <c r="D142" s="64" t="s">
        <v>1</v>
      </c>
      <c r="E142" s="63">
        <f>IF(D142="ingredient",0,VLOOKUP($D142,'Master Inventory'!$C:$H,4,FALSE))</f>
        <v>0</v>
      </c>
      <c r="F142" s="25"/>
      <c r="H142" s="74">
        <f t="shared" si="3"/>
        <v>0</v>
      </c>
    </row>
    <row r="143" spans="1:10" ht="15" customHeight="1">
      <c r="A143" s="113"/>
      <c r="C143" s="62" t="s">
        <v>23</v>
      </c>
      <c r="D143" s="64" t="s">
        <v>1</v>
      </c>
      <c r="E143" s="63">
        <f>IF(D143="ingredient",0,VLOOKUP($D143,'Master Inventory'!$C:$H,4,FALSE))</f>
        <v>0</v>
      </c>
      <c r="F143" s="25"/>
      <c r="H143" s="74">
        <f t="shared" si="3"/>
        <v>0</v>
      </c>
    </row>
    <row r="144" spans="1:10" ht="15" customHeight="1">
      <c r="A144" s="113"/>
      <c r="C144" s="62" t="s">
        <v>23</v>
      </c>
      <c r="D144" s="64" t="s">
        <v>1</v>
      </c>
      <c r="E144" s="63">
        <f>IF(D144="ingredient",0,VLOOKUP($D144,'Master Inventory'!$C:$H,4,FALSE))</f>
        <v>0</v>
      </c>
      <c r="F144" s="25"/>
      <c r="H144" s="74">
        <f t="shared" si="3"/>
        <v>0</v>
      </c>
    </row>
    <row r="145" spans="1:8" ht="15" customHeight="1">
      <c r="A145" s="113"/>
      <c r="C145" s="62" t="s">
        <v>23</v>
      </c>
      <c r="D145" s="64" t="s">
        <v>1</v>
      </c>
      <c r="E145" s="63">
        <f>IF(D145="ingredient",0,VLOOKUP($D145,'Master Inventory'!$C:$H,4,FALSE))</f>
        <v>0</v>
      </c>
      <c r="F145" s="25"/>
      <c r="H145" s="74">
        <f t="shared" si="3"/>
        <v>0</v>
      </c>
    </row>
    <row r="146" spans="1:8" ht="15" customHeight="1">
      <c r="A146" s="113"/>
      <c r="C146" s="62" t="s">
        <v>23</v>
      </c>
      <c r="D146" s="64" t="s">
        <v>1</v>
      </c>
      <c r="E146" s="63">
        <f>IF(D146="ingredient",0,VLOOKUP($D146,'Master Inventory'!$C:$H,4,FALSE))</f>
        <v>0</v>
      </c>
      <c r="F146" s="25"/>
      <c r="H146" s="74">
        <f t="shared" si="3"/>
        <v>0</v>
      </c>
    </row>
    <row r="147" spans="1:8" ht="15" customHeight="1">
      <c r="A147" s="113"/>
      <c r="C147" s="62" t="s">
        <v>23</v>
      </c>
      <c r="D147" s="64" t="s">
        <v>1</v>
      </c>
      <c r="E147" s="63">
        <f>IF(D147="ingredient",0,VLOOKUP($D147,'Master Inventory'!$C:$H,4,FALSE))</f>
        <v>0</v>
      </c>
      <c r="F147" s="25"/>
      <c r="H147" s="74">
        <f t="shared" si="3"/>
        <v>0</v>
      </c>
    </row>
    <row r="148" spans="1:8" ht="15" customHeight="1">
      <c r="A148" s="113"/>
      <c r="C148" s="62" t="s">
        <v>23</v>
      </c>
      <c r="D148" s="64" t="s">
        <v>1</v>
      </c>
      <c r="E148" s="63">
        <f>IF(D148="ingredient",0,VLOOKUP($D148,'Master Inventory'!$C:$H,4,FALSE))</f>
        <v>0</v>
      </c>
      <c r="F148" s="25"/>
      <c r="H148" s="74">
        <f t="shared" si="3"/>
        <v>0</v>
      </c>
    </row>
    <row r="149" spans="1:8" ht="15" customHeight="1">
      <c r="A149" s="113"/>
      <c r="C149" s="62" t="s">
        <v>23</v>
      </c>
      <c r="D149" s="64" t="s">
        <v>1</v>
      </c>
      <c r="E149" s="63">
        <f>IF(D149="ingredient",0,VLOOKUP($D149,'Master Inventory'!$C:$H,4,FALSE))</f>
        <v>0</v>
      </c>
      <c r="F149" s="25"/>
      <c r="H149" s="74">
        <f t="shared" si="3"/>
        <v>0</v>
      </c>
    </row>
    <row r="150" spans="1:8" ht="15" customHeight="1">
      <c r="A150" s="113"/>
      <c r="C150" s="62" t="s">
        <v>23</v>
      </c>
      <c r="D150" s="64" t="s">
        <v>1</v>
      </c>
      <c r="E150" s="63">
        <f>IF(D150="ingredient",0,VLOOKUP($D150,'Master Inventory'!$C:$H,4,FALSE))</f>
        <v>0</v>
      </c>
      <c r="F150" s="25"/>
      <c r="H150" s="74">
        <f t="shared" si="3"/>
        <v>0</v>
      </c>
    </row>
    <row r="151" spans="1:8" ht="15" customHeight="1">
      <c r="A151" s="113"/>
      <c r="C151" s="62" t="s">
        <v>23</v>
      </c>
      <c r="D151" s="64" t="s">
        <v>1</v>
      </c>
      <c r="E151" s="63">
        <f>IF(D151="ingredient",0,VLOOKUP($D151,'Master Inventory'!$C:$H,4,FALSE))</f>
        <v>0</v>
      </c>
      <c r="F151" s="25"/>
      <c r="H151" s="74">
        <f t="shared" si="3"/>
        <v>0</v>
      </c>
    </row>
    <row r="152" spans="1:8" ht="15" customHeight="1">
      <c r="A152" s="113"/>
      <c r="C152" s="62" t="s">
        <v>23</v>
      </c>
      <c r="D152" s="64" t="s">
        <v>1</v>
      </c>
      <c r="E152" s="63">
        <f>IF(D152="ingredient",0,VLOOKUP($D152,'Master Inventory'!$C:$H,4,FALSE))</f>
        <v>0</v>
      </c>
      <c r="F152" s="25"/>
      <c r="H152" s="74">
        <f t="shared" si="3"/>
        <v>0</v>
      </c>
    </row>
    <row r="153" spans="1:8" ht="15" customHeight="1">
      <c r="A153" s="113"/>
      <c r="C153" s="62" t="s">
        <v>23</v>
      </c>
      <c r="D153" s="64" t="s">
        <v>1</v>
      </c>
      <c r="E153" s="63">
        <f>IF(D153="ingredient",0,VLOOKUP($D153,'Master Inventory'!$C:$H,4,FALSE))</f>
        <v>0</v>
      </c>
      <c r="F153" s="25"/>
      <c r="H153" s="74">
        <f t="shared" si="3"/>
        <v>0</v>
      </c>
    </row>
    <row r="154" spans="1:8" ht="15" customHeight="1">
      <c r="A154" s="113"/>
      <c r="C154" s="62" t="s">
        <v>23</v>
      </c>
      <c r="D154" s="64" t="s">
        <v>1</v>
      </c>
      <c r="E154" s="63">
        <f>IF(D154="ingredient",0,VLOOKUP($D154,'Master Inventory'!$C:$H,4,FALSE))</f>
        <v>0</v>
      </c>
      <c r="F154" s="25"/>
      <c r="H154" s="74">
        <f t="shared" si="3"/>
        <v>0</v>
      </c>
    </row>
    <row r="155" spans="1:8" ht="15" customHeight="1">
      <c r="A155" s="113"/>
      <c r="C155" s="73" t="s">
        <v>24</v>
      </c>
      <c r="D155" s="64" t="s">
        <v>8</v>
      </c>
      <c r="E155" s="63">
        <f>IF(D155="Recipe Name",0,VLOOKUP($D155,'Raw Recipes'!$B:$I,8,FALSE))</f>
        <v>0</v>
      </c>
      <c r="F155" s="25">
        <v>0.02</v>
      </c>
      <c r="H155" s="74">
        <f t="shared" si="3"/>
        <v>0</v>
      </c>
    </row>
    <row r="156" spans="1:8" ht="15" customHeight="1">
      <c r="A156" s="113"/>
      <c r="C156" s="73" t="s">
        <v>24</v>
      </c>
      <c r="D156" s="64" t="s">
        <v>8</v>
      </c>
      <c r="E156" s="63">
        <f>IF(D156="Recipe Name",0,VLOOKUP($D156,'Raw Recipes'!$B:$I,8,FALSE))</f>
        <v>0</v>
      </c>
      <c r="F156" s="25">
        <v>1.5</v>
      </c>
      <c r="H156" s="74">
        <f t="shared" si="3"/>
        <v>0</v>
      </c>
    </row>
    <row r="157" spans="1:8" ht="15" customHeight="1">
      <c r="A157" s="113"/>
      <c r="C157" s="73" t="s">
        <v>24</v>
      </c>
      <c r="D157" s="64" t="s">
        <v>8</v>
      </c>
      <c r="E157" s="63">
        <f>IF(D157="Recipe Name",0,VLOOKUP($D157,'Raw Recipes'!$B:$I,8,FALSE))</f>
        <v>0</v>
      </c>
      <c r="F157" s="25"/>
      <c r="H157" s="74">
        <f t="shared" si="3"/>
        <v>0</v>
      </c>
    </row>
    <row r="158" spans="1:8" ht="15" customHeight="1">
      <c r="A158" s="113"/>
      <c r="C158" s="73" t="s">
        <v>24</v>
      </c>
      <c r="D158" s="64" t="s">
        <v>8</v>
      </c>
      <c r="E158" s="63">
        <f>IF(D158="Recipe Name",0,VLOOKUP($D158,'Raw Recipes'!$B:$I,8,FALSE))</f>
        <v>0</v>
      </c>
      <c r="F158" s="25"/>
      <c r="H158" s="74">
        <f t="shared" si="3"/>
        <v>0</v>
      </c>
    </row>
    <row r="159" spans="1:8" ht="15" customHeight="1">
      <c r="A159" s="113"/>
      <c r="C159" s="73" t="s">
        <v>24</v>
      </c>
      <c r="D159" s="64" t="s">
        <v>8</v>
      </c>
      <c r="E159" s="63">
        <f>IF(D159="Recipe Name",0,VLOOKUP($D159,'Raw Recipes'!$B:$I,8,FALSE))</f>
        <v>0</v>
      </c>
      <c r="F159" s="25"/>
      <c r="H159" s="74">
        <f t="shared" si="3"/>
        <v>0</v>
      </c>
    </row>
    <row r="160" spans="1:8" ht="15" customHeight="1">
      <c r="A160" s="113"/>
      <c r="C160" s="73" t="s">
        <v>24</v>
      </c>
      <c r="D160" s="64" t="s">
        <v>8</v>
      </c>
      <c r="E160" s="63">
        <f>IF(D160="Recipe Name",0,VLOOKUP($D160,'Raw Recipes'!$B:$I,8,FALSE))</f>
        <v>0</v>
      </c>
      <c r="F160" s="25"/>
      <c r="H160" s="74">
        <f t="shared" si="3"/>
        <v>0</v>
      </c>
    </row>
    <row r="161" spans="1:16" ht="15" customHeight="1">
      <c r="A161" s="113"/>
      <c r="C161" s="73" t="s">
        <v>24</v>
      </c>
      <c r="D161" s="64" t="s">
        <v>8</v>
      </c>
      <c r="E161" s="63">
        <f>IF(D161="Recipe Name",0,VLOOKUP($D161,'Raw Recipes'!$B:$I,8,FALSE))</f>
        <v>0</v>
      </c>
      <c r="F161" s="25"/>
      <c r="H161" s="74">
        <f t="shared" si="3"/>
        <v>0</v>
      </c>
    </row>
    <row r="162" spans="1:16" ht="15" customHeight="1">
      <c r="A162" s="113"/>
      <c r="C162" s="73" t="s">
        <v>24</v>
      </c>
      <c r="D162" s="64" t="s">
        <v>8</v>
      </c>
      <c r="E162" s="63">
        <f>IF(D162="Recipe Name",0,VLOOKUP($D162,'Raw Recipes'!$B:$I,8,FALSE))</f>
        <v>0</v>
      </c>
      <c r="F162" s="25"/>
      <c r="H162" s="74">
        <f t="shared" si="3"/>
        <v>0</v>
      </c>
    </row>
    <row r="163" spans="1:16" ht="15" customHeight="1">
      <c r="A163" s="113"/>
      <c r="C163" s="73" t="s">
        <v>24</v>
      </c>
      <c r="D163" s="64" t="s">
        <v>8</v>
      </c>
      <c r="E163" s="63">
        <f>IF(D163="Recipe Name",0,VLOOKUP($D163,'Raw Recipes'!$B:$I,8,FALSE))</f>
        <v>0</v>
      </c>
      <c r="F163" s="25"/>
      <c r="H163" s="74">
        <f t="shared" si="3"/>
        <v>0</v>
      </c>
    </row>
    <row r="164" spans="1:16" ht="15" customHeight="1">
      <c r="A164" s="113"/>
      <c r="C164" s="73" t="s">
        <v>24</v>
      </c>
      <c r="D164" s="64" t="s">
        <v>8</v>
      </c>
      <c r="E164" s="63">
        <f>IF(D164="Recipe Name",0,VLOOKUP($D164,'Raw Recipes'!$B:$I,8,FALSE))</f>
        <v>0</v>
      </c>
      <c r="F164" s="25"/>
      <c r="H164" s="74">
        <f t="shared" si="3"/>
        <v>0</v>
      </c>
    </row>
    <row r="165" spans="1:16" ht="15" customHeight="1">
      <c r="A165" s="113"/>
      <c r="B165" s="14"/>
      <c r="C165" s="14"/>
      <c r="D165" s="14"/>
      <c r="E165" s="14"/>
      <c r="F165" s="14"/>
      <c r="G165" s="14"/>
      <c r="H165" s="14"/>
      <c r="I165" s="16"/>
      <c r="J165" s="16"/>
      <c r="K165" s="14"/>
      <c r="L165" s="14"/>
      <c r="M165" s="14"/>
      <c r="N165" s="14"/>
      <c r="O165" s="14"/>
      <c r="P165" s="14"/>
    </row>
    <row r="166" spans="1:16" ht="15" customHeight="1">
      <c r="A166" s="113">
        <v>5</v>
      </c>
      <c r="B166" s="25"/>
      <c r="C166" s="62" t="s">
        <v>23</v>
      </c>
      <c r="D166" s="64" t="s">
        <v>1</v>
      </c>
      <c r="E166" s="63">
        <f>IF(D166="ingredient",0,VLOOKUP($D166,'Master Inventory'!$C:$H,4,FALSE))</f>
        <v>0</v>
      </c>
      <c r="F166" s="25"/>
      <c r="H166" s="74">
        <f>F166*E166</f>
        <v>0</v>
      </c>
      <c r="I166" s="114">
        <f>SUM(H166:H205)</f>
        <v>0</v>
      </c>
      <c r="J166" s="114"/>
      <c r="K166" s="115"/>
      <c r="L166" s="115"/>
      <c r="M166" s="114">
        <f>K166-I166</f>
        <v>0</v>
      </c>
      <c r="N166" s="114"/>
      <c r="O166" s="116" t="e">
        <f>I166/K166</f>
        <v>#DIV/0!</v>
      </c>
      <c r="P166" s="116"/>
    </row>
    <row r="167" spans="1:16" ht="15" customHeight="1">
      <c r="A167" s="113"/>
      <c r="C167" s="62" t="s">
        <v>23</v>
      </c>
      <c r="D167" s="64" t="s">
        <v>1</v>
      </c>
      <c r="E167" s="63">
        <f>IF(D167="ingredient",0,VLOOKUP($D167,'Master Inventory'!$C:$H,4,FALSE))</f>
        <v>0</v>
      </c>
      <c r="F167" s="25"/>
      <c r="H167" s="74">
        <f t="shared" ref="H167:H205" si="4">F167*E167</f>
        <v>0</v>
      </c>
      <c r="I167" s="65"/>
      <c r="J167" s="65"/>
    </row>
    <row r="168" spans="1:16" ht="15" customHeight="1">
      <c r="A168" s="113"/>
      <c r="C168" s="62" t="s">
        <v>23</v>
      </c>
      <c r="D168" s="64" t="s">
        <v>1</v>
      </c>
      <c r="E168" s="63">
        <f>IF(D168="ingredient",0,VLOOKUP($D168,'Master Inventory'!$C:$H,4,FALSE))</f>
        <v>0</v>
      </c>
      <c r="F168" s="25"/>
      <c r="H168" s="74">
        <f t="shared" si="4"/>
        <v>0</v>
      </c>
      <c r="J168" s="67"/>
    </row>
    <row r="169" spans="1:16" ht="15" customHeight="1">
      <c r="A169" s="113"/>
      <c r="C169" s="62" t="s">
        <v>23</v>
      </c>
      <c r="D169" s="64" t="s">
        <v>1</v>
      </c>
      <c r="E169" s="63">
        <f>IF(D169="ingredient",0,VLOOKUP($D169,'Master Inventory'!$C:$H,4,FALSE))</f>
        <v>0</v>
      </c>
      <c r="F169" s="25"/>
      <c r="H169" s="74">
        <f t="shared" si="4"/>
        <v>0</v>
      </c>
      <c r="I169" s="67"/>
      <c r="J169" s="67"/>
    </row>
    <row r="170" spans="1:16" ht="15" customHeight="1">
      <c r="A170" s="113"/>
      <c r="C170" s="62" t="s">
        <v>23</v>
      </c>
      <c r="D170" s="64" t="s">
        <v>1</v>
      </c>
      <c r="E170" s="63">
        <f>IF(D170="ingredient",0,VLOOKUP($D170,'Master Inventory'!$C:$H,4,FALSE))</f>
        <v>0</v>
      </c>
      <c r="F170" s="25"/>
      <c r="H170" s="74">
        <f t="shared" si="4"/>
        <v>0</v>
      </c>
      <c r="J170" s="68"/>
    </row>
    <row r="171" spans="1:16" ht="15" customHeight="1">
      <c r="A171" s="113"/>
      <c r="C171" s="62" t="s">
        <v>23</v>
      </c>
      <c r="D171" s="64" t="s">
        <v>1</v>
      </c>
      <c r="E171" s="63">
        <f>IF(D171="ingredient",0,VLOOKUP($D171,'Master Inventory'!$C:$H,4,FALSE))</f>
        <v>0</v>
      </c>
      <c r="F171" s="25"/>
      <c r="H171" s="74">
        <f t="shared" si="4"/>
        <v>0</v>
      </c>
      <c r="I171" s="69"/>
      <c r="J171" s="69"/>
    </row>
    <row r="172" spans="1:16" ht="15" customHeight="1">
      <c r="A172" s="113"/>
      <c r="C172" s="62" t="s">
        <v>23</v>
      </c>
      <c r="D172" s="64" t="s">
        <v>1</v>
      </c>
      <c r="E172" s="63">
        <f>IF(D172="ingredient",0,VLOOKUP($D172,'Master Inventory'!$C:$H,4,FALSE))</f>
        <v>0</v>
      </c>
      <c r="F172" s="25"/>
      <c r="H172" s="74">
        <f t="shared" si="4"/>
        <v>0</v>
      </c>
      <c r="J172" s="67"/>
    </row>
    <row r="173" spans="1:16" ht="15" customHeight="1">
      <c r="A173" s="113"/>
      <c r="C173" s="62" t="s">
        <v>23</v>
      </c>
      <c r="D173" s="64" t="s">
        <v>1</v>
      </c>
      <c r="E173" s="63">
        <f>IF(D173="ingredient",0,VLOOKUP($D173,'Master Inventory'!$C:$H,4,FALSE))</f>
        <v>0</v>
      </c>
      <c r="F173" s="25"/>
      <c r="H173" s="74">
        <f t="shared" si="4"/>
        <v>0</v>
      </c>
      <c r="I173" s="67"/>
      <c r="J173" s="67"/>
    </row>
    <row r="174" spans="1:16" ht="15" customHeight="1">
      <c r="A174" s="113"/>
      <c r="C174" s="62" t="s">
        <v>23</v>
      </c>
      <c r="D174" s="64" t="s">
        <v>1</v>
      </c>
      <c r="E174" s="63">
        <f>IF(D174="ingredient",0,VLOOKUP($D174,'Master Inventory'!$C:$H,4,FALSE))</f>
        <v>0</v>
      </c>
      <c r="F174" s="25"/>
      <c r="H174" s="74">
        <f t="shared" si="4"/>
        <v>0</v>
      </c>
      <c r="J174" s="65"/>
    </row>
    <row r="175" spans="1:16" ht="15" customHeight="1">
      <c r="A175" s="113"/>
      <c r="C175" s="62" t="s">
        <v>23</v>
      </c>
      <c r="D175" s="64" t="s">
        <v>1</v>
      </c>
      <c r="E175" s="63">
        <f>IF(D175="ingredient",0,VLOOKUP($D175,'Master Inventory'!$C:$H,4,FALSE))</f>
        <v>0</v>
      </c>
      <c r="F175" s="25"/>
      <c r="H175" s="74">
        <f t="shared" si="4"/>
        <v>0</v>
      </c>
      <c r="I175" s="70"/>
      <c r="J175" s="70"/>
    </row>
    <row r="176" spans="1:16" ht="15" customHeight="1">
      <c r="A176" s="113"/>
      <c r="C176" s="62" t="s">
        <v>23</v>
      </c>
      <c r="D176" s="64" t="s">
        <v>1</v>
      </c>
      <c r="E176" s="63">
        <f>IF(D176="ingredient",0,VLOOKUP($D176,'Master Inventory'!$C:$H,4,FALSE))</f>
        <v>0</v>
      </c>
      <c r="F176" s="25"/>
      <c r="H176" s="74">
        <f t="shared" si="4"/>
        <v>0</v>
      </c>
      <c r="J176" s="67"/>
    </row>
    <row r="177" spans="1:10" ht="15" customHeight="1">
      <c r="A177" s="113"/>
      <c r="C177" s="62" t="s">
        <v>23</v>
      </c>
      <c r="D177" s="64" t="s">
        <v>1</v>
      </c>
      <c r="E177" s="63">
        <f>IF(D177="ingredient",0,VLOOKUP($D177,'Master Inventory'!$C:$H,4,FALSE))</f>
        <v>0</v>
      </c>
      <c r="F177" s="25"/>
      <c r="H177" s="74">
        <f t="shared" si="4"/>
        <v>0</v>
      </c>
      <c r="I177" s="67"/>
      <c r="J177" s="67"/>
    </row>
    <row r="178" spans="1:10" ht="15" customHeight="1">
      <c r="A178" s="113"/>
      <c r="C178" s="62" t="s">
        <v>23</v>
      </c>
      <c r="D178" s="64" t="s">
        <v>1</v>
      </c>
      <c r="E178" s="63">
        <f>IF(D178="ingredient",0,VLOOKUP($D178,'Master Inventory'!$C:$H,4,FALSE))</f>
        <v>0</v>
      </c>
      <c r="F178" s="25"/>
      <c r="H178" s="74">
        <f t="shared" si="4"/>
        <v>0</v>
      </c>
      <c r="J178" s="71"/>
    </row>
    <row r="179" spans="1:10" ht="15" customHeight="1">
      <c r="A179" s="113"/>
      <c r="C179" s="62" t="s">
        <v>23</v>
      </c>
      <c r="D179" s="64" t="s">
        <v>1</v>
      </c>
      <c r="E179" s="63">
        <f>IF(D179="ingredient",0,VLOOKUP($D179,'Master Inventory'!$C:$H,4,FALSE))</f>
        <v>0</v>
      </c>
      <c r="F179" s="25"/>
      <c r="H179" s="74">
        <f t="shared" si="4"/>
        <v>0</v>
      </c>
      <c r="I179" s="71"/>
      <c r="J179" s="71"/>
    </row>
    <row r="180" spans="1:10" ht="15" customHeight="1">
      <c r="A180" s="113"/>
      <c r="C180" s="62" t="s">
        <v>23</v>
      </c>
      <c r="D180" s="64" t="s">
        <v>1</v>
      </c>
      <c r="E180" s="63">
        <f>IF(D180="ingredient",0,VLOOKUP($D180,'Master Inventory'!$C:$H,4,FALSE))</f>
        <v>0</v>
      </c>
      <c r="F180" s="25"/>
      <c r="H180" s="74">
        <f t="shared" si="4"/>
        <v>0</v>
      </c>
      <c r="I180" s="72"/>
      <c r="J180" s="72"/>
    </row>
    <row r="181" spans="1:10" ht="15" customHeight="1">
      <c r="A181" s="113"/>
      <c r="C181" s="62" t="s">
        <v>23</v>
      </c>
      <c r="D181" s="64" t="s">
        <v>1</v>
      </c>
      <c r="E181" s="63">
        <f>IF(D181="ingredient",0,VLOOKUP($D181,'Master Inventory'!$C:$H,4,FALSE))</f>
        <v>0</v>
      </c>
      <c r="F181" s="25"/>
      <c r="H181" s="74">
        <f t="shared" si="4"/>
        <v>0</v>
      </c>
      <c r="I181" s="72"/>
      <c r="J181" s="72"/>
    </row>
    <row r="182" spans="1:10" ht="15" customHeight="1">
      <c r="A182" s="113"/>
      <c r="C182" s="62" t="s">
        <v>23</v>
      </c>
      <c r="D182" s="64" t="s">
        <v>1</v>
      </c>
      <c r="E182" s="63">
        <f>IF(D182="ingredient",0,VLOOKUP($D182,'Master Inventory'!$C:$H,4,FALSE))</f>
        <v>0</v>
      </c>
      <c r="F182" s="25"/>
      <c r="H182" s="74">
        <f t="shared" si="4"/>
        <v>0</v>
      </c>
    </row>
    <row r="183" spans="1:10" ht="15" customHeight="1">
      <c r="A183" s="113"/>
      <c r="C183" s="62" t="s">
        <v>23</v>
      </c>
      <c r="D183" s="64" t="s">
        <v>1</v>
      </c>
      <c r="E183" s="63">
        <f>IF(D183="ingredient",0,VLOOKUP($D183,'Master Inventory'!$C:$H,4,FALSE))</f>
        <v>0</v>
      </c>
      <c r="F183" s="25"/>
      <c r="H183" s="74">
        <f t="shared" si="4"/>
        <v>0</v>
      </c>
    </row>
    <row r="184" spans="1:10" ht="15" customHeight="1">
      <c r="A184" s="113"/>
      <c r="C184" s="62" t="s">
        <v>23</v>
      </c>
      <c r="D184" s="64" t="s">
        <v>1</v>
      </c>
      <c r="E184" s="63">
        <f>IF(D184="ingredient",0,VLOOKUP($D184,'Master Inventory'!$C:$H,4,FALSE))</f>
        <v>0</v>
      </c>
      <c r="F184" s="25"/>
      <c r="H184" s="74">
        <f t="shared" si="4"/>
        <v>0</v>
      </c>
    </row>
    <row r="185" spans="1:10" ht="15" customHeight="1">
      <c r="A185" s="113"/>
      <c r="C185" s="62" t="s">
        <v>23</v>
      </c>
      <c r="D185" s="64" t="s">
        <v>1</v>
      </c>
      <c r="E185" s="63">
        <f>IF(D185="ingredient",0,VLOOKUP($D185,'Master Inventory'!$C:$H,4,FALSE))</f>
        <v>0</v>
      </c>
      <c r="F185" s="25"/>
      <c r="H185" s="74">
        <f t="shared" si="4"/>
        <v>0</v>
      </c>
    </row>
    <row r="186" spans="1:10" ht="15" customHeight="1">
      <c r="A186" s="113"/>
      <c r="C186" s="62" t="s">
        <v>23</v>
      </c>
      <c r="D186" s="64" t="s">
        <v>1</v>
      </c>
      <c r="E186" s="63">
        <f>IF(D186="ingredient",0,VLOOKUP($D186,'Master Inventory'!$C:$H,4,FALSE))</f>
        <v>0</v>
      </c>
      <c r="F186" s="25"/>
      <c r="H186" s="74">
        <f t="shared" si="4"/>
        <v>0</v>
      </c>
    </row>
    <row r="187" spans="1:10" ht="15" customHeight="1">
      <c r="A187" s="113"/>
      <c r="C187" s="62" t="s">
        <v>23</v>
      </c>
      <c r="D187" s="64" t="s">
        <v>1</v>
      </c>
      <c r="E187" s="63">
        <f>IF(D187="ingredient",0,VLOOKUP($D187,'Master Inventory'!$C:$H,4,FALSE))</f>
        <v>0</v>
      </c>
      <c r="F187" s="25"/>
      <c r="H187" s="74">
        <f t="shared" si="4"/>
        <v>0</v>
      </c>
    </row>
    <row r="188" spans="1:10" ht="15" customHeight="1">
      <c r="A188" s="113"/>
      <c r="C188" s="62" t="s">
        <v>23</v>
      </c>
      <c r="D188" s="64" t="s">
        <v>1</v>
      </c>
      <c r="E188" s="63">
        <f>IF(D188="ingredient",0,VLOOKUP($D188,'Master Inventory'!$C:$H,4,FALSE))</f>
        <v>0</v>
      </c>
      <c r="F188" s="25"/>
      <c r="H188" s="74">
        <f t="shared" si="4"/>
        <v>0</v>
      </c>
    </row>
    <row r="189" spans="1:10" ht="15" customHeight="1">
      <c r="A189" s="113"/>
      <c r="C189" s="62" t="s">
        <v>23</v>
      </c>
      <c r="D189" s="64" t="s">
        <v>1</v>
      </c>
      <c r="E189" s="63">
        <f>IF(D189="ingredient",0,VLOOKUP($D189,'Master Inventory'!$C:$H,4,FALSE))</f>
        <v>0</v>
      </c>
      <c r="F189" s="25"/>
      <c r="H189" s="74">
        <f t="shared" si="4"/>
        <v>0</v>
      </c>
    </row>
    <row r="190" spans="1:10" ht="15" customHeight="1">
      <c r="A190" s="113"/>
      <c r="C190" s="62" t="s">
        <v>23</v>
      </c>
      <c r="D190" s="64" t="s">
        <v>1</v>
      </c>
      <c r="E190" s="63">
        <f>IF(D190="ingredient",0,VLOOKUP($D190,'Master Inventory'!$C:$H,4,FALSE))</f>
        <v>0</v>
      </c>
      <c r="F190" s="25"/>
      <c r="H190" s="74">
        <f t="shared" si="4"/>
        <v>0</v>
      </c>
    </row>
    <row r="191" spans="1:10" ht="15" customHeight="1">
      <c r="A191" s="113"/>
      <c r="C191" s="62" t="s">
        <v>23</v>
      </c>
      <c r="D191" s="64" t="s">
        <v>1</v>
      </c>
      <c r="E191" s="63">
        <f>IF(D191="ingredient",0,VLOOKUP($D191,'Master Inventory'!$C:$H,4,FALSE))</f>
        <v>0</v>
      </c>
      <c r="F191" s="25"/>
      <c r="H191" s="74">
        <f t="shared" si="4"/>
        <v>0</v>
      </c>
    </row>
    <row r="192" spans="1:10" ht="15" customHeight="1">
      <c r="A192" s="113"/>
      <c r="C192" s="62" t="s">
        <v>23</v>
      </c>
      <c r="D192" s="64" t="s">
        <v>1</v>
      </c>
      <c r="E192" s="63">
        <f>IF(D192="ingredient",0,VLOOKUP($D192,'Master Inventory'!$C:$H,4,FALSE))</f>
        <v>0</v>
      </c>
      <c r="F192" s="25"/>
      <c r="H192" s="74">
        <f t="shared" si="4"/>
        <v>0</v>
      </c>
    </row>
    <row r="193" spans="1:16" ht="15" customHeight="1">
      <c r="A193" s="113"/>
      <c r="C193" s="62" t="s">
        <v>23</v>
      </c>
      <c r="D193" s="64" t="s">
        <v>1</v>
      </c>
      <c r="E193" s="63">
        <f>IF(D193="ingredient",0,VLOOKUP($D193,'Master Inventory'!$C:$H,4,FALSE))</f>
        <v>0</v>
      </c>
      <c r="F193" s="25"/>
      <c r="H193" s="74">
        <f t="shared" si="4"/>
        <v>0</v>
      </c>
    </row>
    <row r="194" spans="1:16" ht="15" customHeight="1">
      <c r="A194" s="113"/>
      <c r="C194" s="62" t="s">
        <v>23</v>
      </c>
      <c r="D194" s="64" t="s">
        <v>1</v>
      </c>
      <c r="E194" s="63">
        <f>IF(D194="ingredient",0,VLOOKUP($D194,'Master Inventory'!$C:$H,4,FALSE))</f>
        <v>0</v>
      </c>
      <c r="F194" s="25"/>
      <c r="H194" s="74">
        <f t="shared" si="4"/>
        <v>0</v>
      </c>
    </row>
    <row r="195" spans="1:16" ht="15" customHeight="1">
      <c r="A195" s="113"/>
      <c r="C195" s="62" t="s">
        <v>23</v>
      </c>
      <c r="D195" s="64" t="s">
        <v>1</v>
      </c>
      <c r="E195" s="63">
        <f>IF(D195="ingredient",0,VLOOKUP($D195,'Master Inventory'!$C:$H,4,FALSE))</f>
        <v>0</v>
      </c>
      <c r="F195" s="25"/>
      <c r="H195" s="74">
        <f t="shared" si="4"/>
        <v>0</v>
      </c>
    </row>
    <row r="196" spans="1:16" ht="15" customHeight="1">
      <c r="A196" s="113"/>
      <c r="C196" s="73" t="s">
        <v>24</v>
      </c>
      <c r="D196" s="64" t="s">
        <v>8</v>
      </c>
      <c r="E196" s="63">
        <f>IF(D196="Recipe Name",0,VLOOKUP($D196,'Raw Recipes'!$B:$I,8,FALSE))</f>
        <v>0</v>
      </c>
      <c r="F196" s="25"/>
      <c r="H196" s="74">
        <f t="shared" si="4"/>
        <v>0</v>
      </c>
    </row>
    <row r="197" spans="1:16" ht="15" customHeight="1">
      <c r="A197" s="113"/>
      <c r="C197" s="73" t="s">
        <v>24</v>
      </c>
      <c r="D197" s="64" t="s">
        <v>8</v>
      </c>
      <c r="E197" s="63">
        <f>IF(D197="Recipe Name",0,VLOOKUP($D197,'Raw Recipes'!$B:$I,8,FALSE))</f>
        <v>0</v>
      </c>
      <c r="F197" s="25"/>
      <c r="H197" s="74">
        <f t="shared" si="4"/>
        <v>0</v>
      </c>
    </row>
    <row r="198" spans="1:16" ht="15" customHeight="1">
      <c r="A198" s="113"/>
      <c r="C198" s="73" t="s">
        <v>24</v>
      </c>
      <c r="D198" s="64" t="s">
        <v>8</v>
      </c>
      <c r="E198" s="63">
        <f>IF(D198="Recipe Name",0,VLOOKUP($D198,'Raw Recipes'!$B:$I,8,FALSE))</f>
        <v>0</v>
      </c>
      <c r="F198" s="25"/>
      <c r="H198" s="74">
        <f t="shared" si="4"/>
        <v>0</v>
      </c>
    </row>
    <row r="199" spans="1:16" ht="15" customHeight="1">
      <c r="A199" s="113"/>
      <c r="C199" s="73" t="s">
        <v>24</v>
      </c>
      <c r="D199" s="64" t="s">
        <v>8</v>
      </c>
      <c r="E199" s="63">
        <f>IF(D199="Recipe Name",0,VLOOKUP($D199,'Raw Recipes'!$B:$I,8,FALSE))</f>
        <v>0</v>
      </c>
      <c r="F199" s="25"/>
      <c r="H199" s="74">
        <f t="shared" si="4"/>
        <v>0</v>
      </c>
    </row>
    <row r="200" spans="1:16" ht="15" customHeight="1">
      <c r="A200" s="113"/>
      <c r="C200" s="73" t="s">
        <v>24</v>
      </c>
      <c r="D200" s="64" t="s">
        <v>8</v>
      </c>
      <c r="E200" s="63">
        <f>IF(D200="Recipe Name",0,VLOOKUP($D200,'Raw Recipes'!$B:$I,8,FALSE))</f>
        <v>0</v>
      </c>
      <c r="F200" s="25"/>
      <c r="H200" s="74">
        <f t="shared" si="4"/>
        <v>0</v>
      </c>
    </row>
    <row r="201" spans="1:16" ht="15" customHeight="1">
      <c r="A201" s="113"/>
      <c r="C201" s="73" t="s">
        <v>24</v>
      </c>
      <c r="D201" s="64" t="s">
        <v>8</v>
      </c>
      <c r="E201" s="63">
        <f>IF(D201="Recipe Name",0,VLOOKUP($D201,'Raw Recipes'!$B:$I,8,FALSE))</f>
        <v>0</v>
      </c>
      <c r="F201" s="25"/>
      <c r="H201" s="74">
        <f t="shared" si="4"/>
        <v>0</v>
      </c>
    </row>
    <row r="202" spans="1:16" ht="15" customHeight="1">
      <c r="A202" s="113"/>
      <c r="C202" s="73" t="s">
        <v>24</v>
      </c>
      <c r="D202" s="64" t="s">
        <v>8</v>
      </c>
      <c r="E202" s="63">
        <f>IF(D202="Recipe Name",0,VLOOKUP($D202,'Raw Recipes'!$B:$I,8,FALSE))</f>
        <v>0</v>
      </c>
      <c r="F202" s="25"/>
      <c r="H202" s="74">
        <f t="shared" si="4"/>
        <v>0</v>
      </c>
    </row>
    <row r="203" spans="1:16" ht="15" customHeight="1">
      <c r="A203" s="113"/>
      <c r="C203" s="73" t="s">
        <v>24</v>
      </c>
      <c r="D203" s="64" t="s">
        <v>8</v>
      </c>
      <c r="E203" s="63">
        <f>IF(D203="Recipe Name",0,VLOOKUP($D203,'Raw Recipes'!$B:$I,8,FALSE))</f>
        <v>0</v>
      </c>
      <c r="F203" s="25"/>
      <c r="H203" s="74">
        <f t="shared" si="4"/>
        <v>0</v>
      </c>
    </row>
    <row r="204" spans="1:16" ht="15" customHeight="1">
      <c r="A204" s="113"/>
      <c r="C204" s="73" t="s">
        <v>24</v>
      </c>
      <c r="D204" s="64" t="s">
        <v>8</v>
      </c>
      <c r="E204" s="63">
        <f>IF(D204="Recipe Name",0,VLOOKUP($D204,'Raw Recipes'!$B:$I,8,FALSE))</f>
        <v>0</v>
      </c>
      <c r="F204" s="25"/>
      <c r="H204" s="74">
        <f t="shared" si="4"/>
        <v>0</v>
      </c>
    </row>
    <row r="205" spans="1:16" ht="15" customHeight="1">
      <c r="A205" s="113"/>
      <c r="C205" s="73" t="s">
        <v>24</v>
      </c>
      <c r="D205" s="64" t="s">
        <v>8</v>
      </c>
      <c r="E205" s="63">
        <f>IF(D205="Recipe Name",0,VLOOKUP($D205,'Raw Recipes'!$B:$I,8,FALSE))</f>
        <v>0</v>
      </c>
      <c r="F205" s="25"/>
      <c r="H205" s="74">
        <f t="shared" si="4"/>
        <v>0</v>
      </c>
    </row>
    <row r="206" spans="1:16" ht="15" customHeight="1">
      <c r="A206" s="113"/>
      <c r="B206" s="14"/>
      <c r="C206" s="14"/>
      <c r="D206" s="14"/>
      <c r="E206" s="14"/>
      <c r="F206" s="14"/>
      <c r="G206" s="14"/>
      <c r="H206" s="14"/>
      <c r="I206" s="16"/>
      <c r="J206" s="16"/>
      <c r="K206" s="14"/>
      <c r="L206" s="14"/>
      <c r="M206" s="14"/>
      <c r="N206" s="14"/>
      <c r="O206" s="14"/>
      <c r="P206" s="14"/>
    </row>
    <row r="207" spans="1:16" ht="15" customHeight="1">
      <c r="A207" s="113">
        <v>6</v>
      </c>
      <c r="B207" s="25"/>
      <c r="C207" s="62" t="s">
        <v>23</v>
      </c>
      <c r="D207" s="64" t="s">
        <v>1</v>
      </c>
      <c r="E207" s="63">
        <f>IF(D207="ingredient",0,VLOOKUP($D207,'Master Inventory'!$C:$H,4,FALSE))</f>
        <v>0</v>
      </c>
      <c r="F207" s="25"/>
      <c r="H207" s="74">
        <f>F207*E207</f>
        <v>0</v>
      </c>
      <c r="I207" s="114">
        <f>SUM(H207:H246)</f>
        <v>0</v>
      </c>
      <c r="J207" s="114"/>
      <c r="K207" s="115"/>
      <c r="L207" s="115"/>
      <c r="M207" s="114">
        <f>K207-I207</f>
        <v>0</v>
      </c>
      <c r="N207" s="114"/>
      <c r="O207" s="116" t="e">
        <f>I207/K207</f>
        <v>#DIV/0!</v>
      </c>
      <c r="P207" s="116"/>
    </row>
    <row r="208" spans="1:16" ht="15" customHeight="1">
      <c r="A208" s="113"/>
      <c r="C208" s="62" t="s">
        <v>23</v>
      </c>
      <c r="D208" s="64" t="s">
        <v>1</v>
      </c>
      <c r="E208" s="63">
        <f>IF(D208="ingredient",0,VLOOKUP($D208,'Master Inventory'!$C:$H,4,FALSE))</f>
        <v>0</v>
      </c>
      <c r="F208" s="25"/>
      <c r="H208" s="74">
        <f t="shared" ref="H208:H246" si="5">F208*E208</f>
        <v>0</v>
      </c>
      <c r="I208" s="65"/>
      <c r="J208" s="65"/>
    </row>
    <row r="209" spans="1:10" ht="15" customHeight="1">
      <c r="A209" s="113"/>
      <c r="C209" s="62" t="s">
        <v>23</v>
      </c>
      <c r="D209" s="64" t="s">
        <v>1</v>
      </c>
      <c r="E209" s="63">
        <f>IF(D209="ingredient",0,VLOOKUP($D209,'Master Inventory'!$C:$H,4,FALSE))</f>
        <v>0</v>
      </c>
      <c r="F209" s="25"/>
      <c r="H209" s="74">
        <f t="shared" si="5"/>
        <v>0</v>
      </c>
      <c r="J209" s="67"/>
    </row>
    <row r="210" spans="1:10" ht="15" customHeight="1">
      <c r="A210" s="113"/>
      <c r="C210" s="62" t="s">
        <v>23</v>
      </c>
      <c r="D210" s="64" t="s">
        <v>1</v>
      </c>
      <c r="E210" s="63">
        <f>IF(D210="ingredient",0,VLOOKUP($D210,'Master Inventory'!$C:$H,4,FALSE))</f>
        <v>0</v>
      </c>
      <c r="F210" s="25"/>
      <c r="H210" s="74">
        <f t="shared" si="5"/>
        <v>0</v>
      </c>
      <c r="I210" s="67"/>
      <c r="J210" s="67"/>
    </row>
    <row r="211" spans="1:10" ht="15" customHeight="1">
      <c r="A211" s="113"/>
      <c r="C211" s="62" t="s">
        <v>23</v>
      </c>
      <c r="D211" s="64" t="s">
        <v>1</v>
      </c>
      <c r="E211" s="63">
        <f>IF(D211="ingredient",0,VLOOKUP($D211,'Master Inventory'!$C:$H,4,FALSE))</f>
        <v>0</v>
      </c>
      <c r="F211" s="25"/>
      <c r="H211" s="74">
        <f t="shared" si="5"/>
        <v>0</v>
      </c>
      <c r="J211" s="68"/>
    </row>
    <row r="212" spans="1:10" ht="15" customHeight="1">
      <c r="A212" s="113"/>
      <c r="C212" s="62" t="s">
        <v>23</v>
      </c>
      <c r="D212" s="64" t="s">
        <v>1</v>
      </c>
      <c r="E212" s="63">
        <f>IF(D212="ingredient",0,VLOOKUP($D212,'Master Inventory'!$C:$H,4,FALSE))</f>
        <v>0</v>
      </c>
      <c r="F212" s="25"/>
      <c r="H212" s="74">
        <f t="shared" si="5"/>
        <v>0</v>
      </c>
      <c r="I212" s="69"/>
      <c r="J212" s="69"/>
    </row>
    <row r="213" spans="1:10" ht="15" customHeight="1">
      <c r="A213" s="113"/>
      <c r="C213" s="62" t="s">
        <v>23</v>
      </c>
      <c r="D213" s="64" t="s">
        <v>1</v>
      </c>
      <c r="E213" s="63">
        <f>IF(D213="ingredient",0,VLOOKUP($D213,'Master Inventory'!$C:$H,4,FALSE))</f>
        <v>0</v>
      </c>
      <c r="F213" s="25"/>
      <c r="H213" s="74">
        <f t="shared" si="5"/>
        <v>0</v>
      </c>
      <c r="J213" s="67"/>
    </row>
    <row r="214" spans="1:10" ht="15" customHeight="1">
      <c r="A214" s="113"/>
      <c r="C214" s="62" t="s">
        <v>23</v>
      </c>
      <c r="D214" s="64" t="s">
        <v>1</v>
      </c>
      <c r="E214" s="63">
        <f>IF(D214="ingredient",0,VLOOKUP($D214,'Master Inventory'!$C:$H,4,FALSE))</f>
        <v>0</v>
      </c>
      <c r="F214" s="25"/>
      <c r="H214" s="74">
        <f t="shared" si="5"/>
        <v>0</v>
      </c>
      <c r="I214" s="67"/>
      <c r="J214" s="67"/>
    </row>
    <row r="215" spans="1:10" ht="15" customHeight="1">
      <c r="A215" s="113"/>
      <c r="C215" s="62" t="s">
        <v>23</v>
      </c>
      <c r="D215" s="64" t="s">
        <v>1</v>
      </c>
      <c r="E215" s="63">
        <f>IF(D215="ingredient",0,VLOOKUP($D215,'Master Inventory'!$C:$H,4,FALSE))</f>
        <v>0</v>
      </c>
      <c r="F215" s="25"/>
      <c r="H215" s="74">
        <f t="shared" si="5"/>
        <v>0</v>
      </c>
      <c r="J215" s="65"/>
    </row>
    <row r="216" spans="1:10" ht="15" customHeight="1">
      <c r="A216" s="113"/>
      <c r="C216" s="62" t="s">
        <v>23</v>
      </c>
      <c r="D216" s="64" t="s">
        <v>1</v>
      </c>
      <c r="E216" s="63">
        <f>IF(D216="ingredient",0,VLOOKUP($D216,'Master Inventory'!$C:$H,4,FALSE))</f>
        <v>0</v>
      </c>
      <c r="F216" s="25"/>
      <c r="H216" s="74">
        <f t="shared" si="5"/>
        <v>0</v>
      </c>
      <c r="I216" s="70"/>
      <c r="J216" s="70"/>
    </row>
    <row r="217" spans="1:10" ht="15" customHeight="1">
      <c r="A217" s="113"/>
      <c r="C217" s="62" t="s">
        <v>23</v>
      </c>
      <c r="D217" s="64" t="s">
        <v>1</v>
      </c>
      <c r="E217" s="63">
        <f>IF(D217="ingredient",0,VLOOKUP($D217,'Master Inventory'!$C:$H,4,FALSE))</f>
        <v>0</v>
      </c>
      <c r="F217" s="25"/>
      <c r="H217" s="74">
        <f t="shared" si="5"/>
        <v>0</v>
      </c>
      <c r="J217" s="67"/>
    </row>
    <row r="218" spans="1:10" ht="15" customHeight="1">
      <c r="A218" s="113"/>
      <c r="C218" s="62" t="s">
        <v>23</v>
      </c>
      <c r="D218" s="64" t="s">
        <v>1</v>
      </c>
      <c r="E218" s="63">
        <f>IF(D218="ingredient",0,VLOOKUP($D218,'Master Inventory'!$C:$H,4,FALSE))</f>
        <v>0</v>
      </c>
      <c r="F218" s="25"/>
      <c r="H218" s="74">
        <f t="shared" si="5"/>
        <v>0</v>
      </c>
      <c r="I218" s="67"/>
      <c r="J218" s="67"/>
    </row>
    <row r="219" spans="1:10" ht="15" customHeight="1">
      <c r="A219" s="113"/>
      <c r="C219" s="62" t="s">
        <v>23</v>
      </c>
      <c r="D219" s="64" t="s">
        <v>1</v>
      </c>
      <c r="E219" s="63">
        <f>IF(D219="ingredient",0,VLOOKUP($D219,'Master Inventory'!$C:$H,4,FALSE))</f>
        <v>0</v>
      </c>
      <c r="F219" s="25"/>
      <c r="H219" s="74">
        <f t="shared" si="5"/>
        <v>0</v>
      </c>
      <c r="J219" s="71"/>
    </row>
    <row r="220" spans="1:10" ht="15" customHeight="1">
      <c r="A220" s="113"/>
      <c r="C220" s="62" t="s">
        <v>23</v>
      </c>
      <c r="D220" s="64" t="s">
        <v>1</v>
      </c>
      <c r="E220" s="63">
        <f>IF(D220="ingredient",0,VLOOKUP($D220,'Master Inventory'!$C:$H,4,FALSE))</f>
        <v>0</v>
      </c>
      <c r="F220" s="25"/>
      <c r="H220" s="74">
        <f t="shared" si="5"/>
        <v>0</v>
      </c>
      <c r="I220" s="71"/>
      <c r="J220" s="71"/>
    </row>
    <row r="221" spans="1:10" ht="15" customHeight="1">
      <c r="A221" s="113"/>
      <c r="C221" s="62" t="s">
        <v>23</v>
      </c>
      <c r="D221" s="64" t="s">
        <v>1</v>
      </c>
      <c r="E221" s="63">
        <f>IF(D221="ingredient",0,VLOOKUP($D221,'Master Inventory'!$C:$H,4,FALSE))</f>
        <v>0</v>
      </c>
      <c r="F221" s="25"/>
      <c r="H221" s="74">
        <f t="shared" si="5"/>
        <v>0</v>
      </c>
      <c r="I221" s="72"/>
      <c r="J221" s="72"/>
    </row>
    <row r="222" spans="1:10" ht="15" customHeight="1">
      <c r="A222" s="113"/>
      <c r="C222" s="62" t="s">
        <v>23</v>
      </c>
      <c r="D222" s="64" t="s">
        <v>1</v>
      </c>
      <c r="E222" s="63">
        <f>IF(D222="ingredient",0,VLOOKUP($D222,'Master Inventory'!$C:$H,4,FALSE))</f>
        <v>0</v>
      </c>
      <c r="F222" s="25"/>
      <c r="H222" s="74">
        <f t="shared" si="5"/>
        <v>0</v>
      </c>
      <c r="I222" s="72"/>
      <c r="J222" s="72"/>
    </row>
    <row r="223" spans="1:10" ht="15" customHeight="1">
      <c r="A223" s="113"/>
      <c r="C223" s="62" t="s">
        <v>23</v>
      </c>
      <c r="D223" s="64" t="s">
        <v>1</v>
      </c>
      <c r="E223" s="63">
        <f>IF(D223="ingredient",0,VLOOKUP($D223,'Master Inventory'!$C:$H,4,FALSE))</f>
        <v>0</v>
      </c>
      <c r="F223" s="25"/>
      <c r="H223" s="74">
        <f t="shared" si="5"/>
        <v>0</v>
      </c>
    </row>
    <row r="224" spans="1:10" ht="15" customHeight="1">
      <c r="A224" s="113"/>
      <c r="C224" s="62" t="s">
        <v>23</v>
      </c>
      <c r="D224" s="64" t="s">
        <v>1</v>
      </c>
      <c r="E224" s="63">
        <f>IF(D224="ingredient",0,VLOOKUP($D224,'Master Inventory'!$C:$H,4,FALSE))</f>
        <v>0</v>
      </c>
      <c r="F224" s="25"/>
      <c r="H224" s="74">
        <f t="shared" si="5"/>
        <v>0</v>
      </c>
    </row>
    <row r="225" spans="1:8" ht="15" customHeight="1">
      <c r="A225" s="113"/>
      <c r="C225" s="62" t="s">
        <v>23</v>
      </c>
      <c r="D225" s="64" t="s">
        <v>1</v>
      </c>
      <c r="E225" s="63">
        <f>IF(D225="ingredient",0,VLOOKUP($D225,'Master Inventory'!$C:$H,4,FALSE))</f>
        <v>0</v>
      </c>
      <c r="F225" s="25"/>
      <c r="H225" s="74">
        <f t="shared" si="5"/>
        <v>0</v>
      </c>
    </row>
    <row r="226" spans="1:8" ht="15" customHeight="1">
      <c r="A226" s="113"/>
      <c r="C226" s="62" t="s">
        <v>23</v>
      </c>
      <c r="D226" s="64" t="s">
        <v>1</v>
      </c>
      <c r="E226" s="63">
        <f>IF(D226="ingredient",0,VLOOKUP($D226,'Master Inventory'!$C:$H,4,FALSE))</f>
        <v>0</v>
      </c>
      <c r="F226" s="25"/>
      <c r="H226" s="74">
        <f t="shared" si="5"/>
        <v>0</v>
      </c>
    </row>
    <row r="227" spans="1:8" ht="15" customHeight="1">
      <c r="A227" s="113"/>
      <c r="C227" s="62" t="s">
        <v>23</v>
      </c>
      <c r="D227" s="64" t="s">
        <v>1</v>
      </c>
      <c r="E227" s="63">
        <f>IF(D227="ingredient",0,VLOOKUP($D227,'Master Inventory'!$C:$H,4,FALSE))</f>
        <v>0</v>
      </c>
      <c r="F227" s="25"/>
      <c r="H227" s="74">
        <f t="shared" si="5"/>
        <v>0</v>
      </c>
    </row>
    <row r="228" spans="1:8" ht="15" customHeight="1">
      <c r="A228" s="113"/>
      <c r="C228" s="62" t="s">
        <v>23</v>
      </c>
      <c r="D228" s="64" t="s">
        <v>1</v>
      </c>
      <c r="E228" s="63">
        <f>IF(D228="ingredient",0,VLOOKUP($D228,'Master Inventory'!$C:$H,4,FALSE))</f>
        <v>0</v>
      </c>
      <c r="F228" s="25"/>
      <c r="H228" s="74">
        <f t="shared" si="5"/>
        <v>0</v>
      </c>
    </row>
    <row r="229" spans="1:8" ht="15" customHeight="1">
      <c r="A229" s="113"/>
      <c r="C229" s="62" t="s">
        <v>23</v>
      </c>
      <c r="D229" s="64" t="s">
        <v>1</v>
      </c>
      <c r="E229" s="63">
        <f>IF(D229="ingredient",0,VLOOKUP($D229,'Master Inventory'!$C:$H,4,FALSE))</f>
        <v>0</v>
      </c>
      <c r="F229" s="25"/>
      <c r="H229" s="74">
        <f t="shared" si="5"/>
        <v>0</v>
      </c>
    </row>
    <row r="230" spans="1:8" ht="15" customHeight="1">
      <c r="A230" s="113"/>
      <c r="C230" s="62" t="s">
        <v>23</v>
      </c>
      <c r="D230" s="64" t="s">
        <v>1</v>
      </c>
      <c r="E230" s="63">
        <f>IF(D230="ingredient",0,VLOOKUP($D230,'Master Inventory'!$C:$H,4,FALSE))</f>
        <v>0</v>
      </c>
      <c r="F230" s="25"/>
      <c r="H230" s="74">
        <f t="shared" si="5"/>
        <v>0</v>
      </c>
    </row>
    <row r="231" spans="1:8" ht="15" customHeight="1">
      <c r="A231" s="113"/>
      <c r="C231" s="62" t="s">
        <v>23</v>
      </c>
      <c r="D231" s="64" t="s">
        <v>1</v>
      </c>
      <c r="E231" s="63">
        <f>IF(D231="ingredient",0,VLOOKUP($D231,'Master Inventory'!$C:$H,4,FALSE))</f>
        <v>0</v>
      </c>
      <c r="F231" s="25"/>
      <c r="H231" s="74">
        <f t="shared" si="5"/>
        <v>0</v>
      </c>
    </row>
    <row r="232" spans="1:8" ht="15" customHeight="1">
      <c r="A232" s="113"/>
      <c r="C232" s="62" t="s">
        <v>23</v>
      </c>
      <c r="D232" s="64" t="s">
        <v>1</v>
      </c>
      <c r="E232" s="63">
        <f>IF(D232="ingredient",0,VLOOKUP($D232,'Master Inventory'!$C:$H,4,FALSE))</f>
        <v>0</v>
      </c>
      <c r="F232" s="25"/>
      <c r="H232" s="74">
        <f t="shared" si="5"/>
        <v>0</v>
      </c>
    </row>
    <row r="233" spans="1:8" ht="15" customHeight="1">
      <c r="A233" s="113"/>
      <c r="C233" s="62" t="s">
        <v>23</v>
      </c>
      <c r="D233" s="64" t="s">
        <v>1</v>
      </c>
      <c r="E233" s="63">
        <f>IF(D233="ingredient",0,VLOOKUP($D233,'Master Inventory'!$C:$H,4,FALSE))</f>
        <v>0</v>
      </c>
      <c r="F233" s="25"/>
      <c r="H233" s="74">
        <f t="shared" si="5"/>
        <v>0</v>
      </c>
    </row>
    <row r="234" spans="1:8" ht="15" customHeight="1">
      <c r="A234" s="113"/>
      <c r="C234" s="62" t="s">
        <v>23</v>
      </c>
      <c r="D234" s="64" t="s">
        <v>1</v>
      </c>
      <c r="E234" s="63">
        <f>IF(D234="ingredient",0,VLOOKUP($D234,'Master Inventory'!$C:$H,4,FALSE))</f>
        <v>0</v>
      </c>
      <c r="F234" s="25"/>
      <c r="H234" s="74">
        <f t="shared" si="5"/>
        <v>0</v>
      </c>
    </row>
    <row r="235" spans="1:8" ht="15" customHeight="1">
      <c r="A235" s="113"/>
      <c r="C235" s="62" t="s">
        <v>23</v>
      </c>
      <c r="D235" s="64" t="s">
        <v>1</v>
      </c>
      <c r="E235" s="63">
        <f>IF(D235="ingredient",0,VLOOKUP($D235,'Master Inventory'!$C:$H,4,FALSE))</f>
        <v>0</v>
      </c>
      <c r="F235" s="25"/>
      <c r="H235" s="74">
        <f t="shared" si="5"/>
        <v>0</v>
      </c>
    </row>
    <row r="236" spans="1:8" ht="15" customHeight="1">
      <c r="A236" s="113"/>
      <c r="C236" s="62" t="s">
        <v>23</v>
      </c>
      <c r="D236" s="64" t="s">
        <v>1</v>
      </c>
      <c r="E236" s="63">
        <f>IF(D236="ingredient",0,VLOOKUP($D236,'Master Inventory'!$C:$H,4,FALSE))</f>
        <v>0</v>
      </c>
      <c r="F236" s="25"/>
      <c r="H236" s="74">
        <f t="shared" si="5"/>
        <v>0</v>
      </c>
    </row>
    <row r="237" spans="1:8" ht="15" customHeight="1">
      <c r="A237" s="113"/>
      <c r="C237" s="73" t="s">
        <v>24</v>
      </c>
      <c r="D237" s="64" t="s">
        <v>8</v>
      </c>
      <c r="E237" s="63">
        <f>IF(D237="Recipe Name",0,VLOOKUP($D237,'Raw Recipes'!$B:$I,8,FALSE))</f>
        <v>0</v>
      </c>
      <c r="F237" s="25"/>
      <c r="H237" s="74">
        <f t="shared" si="5"/>
        <v>0</v>
      </c>
    </row>
    <row r="238" spans="1:8" ht="15" customHeight="1">
      <c r="A238" s="113"/>
      <c r="C238" s="73" t="s">
        <v>24</v>
      </c>
      <c r="D238" s="64" t="s">
        <v>8</v>
      </c>
      <c r="E238" s="63">
        <f>IF(D238="Recipe Name",0,VLOOKUP($D238,'Raw Recipes'!$B:$I,8,FALSE))</f>
        <v>0</v>
      </c>
      <c r="F238" s="25"/>
      <c r="H238" s="74">
        <f t="shared" si="5"/>
        <v>0</v>
      </c>
    </row>
    <row r="239" spans="1:8" ht="15" customHeight="1">
      <c r="A239" s="113"/>
      <c r="C239" s="73" t="s">
        <v>24</v>
      </c>
      <c r="D239" s="64" t="s">
        <v>8</v>
      </c>
      <c r="E239" s="63">
        <f>IF(D239="Recipe Name",0,VLOOKUP($D239,'Raw Recipes'!$B:$I,8,FALSE))</f>
        <v>0</v>
      </c>
      <c r="F239" s="25"/>
      <c r="H239" s="74">
        <f t="shared" si="5"/>
        <v>0</v>
      </c>
    </row>
    <row r="240" spans="1:8" ht="15" customHeight="1">
      <c r="A240" s="113"/>
      <c r="C240" s="73" t="s">
        <v>24</v>
      </c>
      <c r="D240" s="64" t="s">
        <v>8</v>
      </c>
      <c r="E240" s="63">
        <f>IF(D240="Recipe Name",0,VLOOKUP($D240,'Raw Recipes'!$B:$I,8,FALSE))</f>
        <v>0</v>
      </c>
      <c r="F240" s="25"/>
      <c r="H240" s="74">
        <f t="shared" si="5"/>
        <v>0</v>
      </c>
    </row>
    <row r="241" spans="1:16" ht="15" customHeight="1">
      <c r="A241" s="113"/>
      <c r="C241" s="73" t="s">
        <v>24</v>
      </c>
      <c r="D241" s="64" t="s">
        <v>8</v>
      </c>
      <c r="E241" s="63">
        <f>IF(D241="Recipe Name",0,VLOOKUP($D241,'Raw Recipes'!$B:$I,8,FALSE))</f>
        <v>0</v>
      </c>
      <c r="F241" s="25"/>
      <c r="H241" s="74">
        <f t="shared" si="5"/>
        <v>0</v>
      </c>
    </row>
    <row r="242" spans="1:16" ht="15" customHeight="1">
      <c r="A242" s="113"/>
      <c r="C242" s="73" t="s">
        <v>24</v>
      </c>
      <c r="D242" s="64" t="s">
        <v>8</v>
      </c>
      <c r="E242" s="63">
        <f>IF(D242="Recipe Name",0,VLOOKUP($D242,'Raw Recipes'!$B:$I,8,FALSE))</f>
        <v>0</v>
      </c>
      <c r="F242" s="25"/>
      <c r="H242" s="74">
        <f t="shared" si="5"/>
        <v>0</v>
      </c>
    </row>
    <row r="243" spans="1:16" ht="15" customHeight="1">
      <c r="A243" s="113"/>
      <c r="C243" s="73" t="s">
        <v>24</v>
      </c>
      <c r="D243" s="64" t="s">
        <v>8</v>
      </c>
      <c r="E243" s="63">
        <f>IF(D243="Recipe Name",0,VLOOKUP($D243,'Raw Recipes'!$B:$I,8,FALSE))</f>
        <v>0</v>
      </c>
      <c r="F243" s="25"/>
      <c r="H243" s="74">
        <f t="shared" si="5"/>
        <v>0</v>
      </c>
    </row>
    <row r="244" spans="1:16" ht="15" customHeight="1">
      <c r="A244" s="113"/>
      <c r="C244" s="73" t="s">
        <v>24</v>
      </c>
      <c r="D244" s="64" t="s">
        <v>8</v>
      </c>
      <c r="E244" s="63">
        <f>IF(D244="Recipe Name",0,VLOOKUP($D244,'Raw Recipes'!$B:$I,8,FALSE))</f>
        <v>0</v>
      </c>
      <c r="F244" s="25"/>
      <c r="H244" s="74">
        <f t="shared" si="5"/>
        <v>0</v>
      </c>
    </row>
    <row r="245" spans="1:16" ht="15" customHeight="1">
      <c r="A245" s="113"/>
      <c r="C245" s="73" t="s">
        <v>24</v>
      </c>
      <c r="D245" s="64" t="s">
        <v>8</v>
      </c>
      <c r="E245" s="63">
        <f>IF(D245="Recipe Name",0,VLOOKUP($D245,'Raw Recipes'!$B:$I,8,FALSE))</f>
        <v>0</v>
      </c>
      <c r="F245" s="25"/>
      <c r="H245" s="74">
        <f t="shared" si="5"/>
        <v>0</v>
      </c>
    </row>
    <row r="246" spans="1:16" ht="15" customHeight="1">
      <c r="A246" s="113"/>
      <c r="C246" s="73" t="s">
        <v>24</v>
      </c>
      <c r="D246" s="64" t="s">
        <v>8</v>
      </c>
      <c r="E246" s="63">
        <f>IF(D246="Recipe Name",0,VLOOKUP($D246,'Raw Recipes'!$B:$I,8,FALSE))</f>
        <v>0</v>
      </c>
      <c r="F246" s="25"/>
      <c r="H246" s="74">
        <f t="shared" si="5"/>
        <v>0</v>
      </c>
    </row>
    <row r="247" spans="1:16" ht="15" customHeight="1">
      <c r="A247" s="113"/>
      <c r="B247" s="14"/>
      <c r="C247" s="14"/>
      <c r="D247" s="14"/>
      <c r="E247" s="14"/>
      <c r="F247" s="14"/>
      <c r="G247" s="14"/>
      <c r="H247" s="14"/>
      <c r="I247" s="16"/>
      <c r="J247" s="16"/>
      <c r="K247" s="14"/>
      <c r="L247" s="14"/>
      <c r="M247" s="14"/>
      <c r="N247" s="14"/>
      <c r="O247" s="14"/>
      <c r="P247" s="14"/>
    </row>
    <row r="248" spans="1:16" ht="15" customHeight="1">
      <c r="A248" s="113">
        <v>7</v>
      </c>
      <c r="B248" s="25"/>
      <c r="C248" s="62" t="s">
        <v>23</v>
      </c>
      <c r="D248" s="64" t="s">
        <v>1</v>
      </c>
      <c r="E248" s="63">
        <f>IF(D248="ingredient",0,VLOOKUP($D248,'Master Inventory'!$C:$H,4,FALSE))</f>
        <v>0</v>
      </c>
      <c r="F248" s="25"/>
      <c r="H248" s="74">
        <f>F248*E248</f>
        <v>0</v>
      </c>
      <c r="I248" s="114">
        <f>SUM(H248:H287)</f>
        <v>0</v>
      </c>
      <c r="J248" s="114"/>
      <c r="K248" s="115"/>
      <c r="L248" s="115"/>
      <c r="M248" s="114">
        <f>K248-I248</f>
        <v>0</v>
      </c>
      <c r="N248" s="114"/>
      <c r="O248" s="116" t="e">
        <f>I248/K248</f>
        <v>#DIV/0!</v>
      </c>
      <c r="P248" s="116"/>
    </row>
    <row r="249" spans="1:16" ht="15" customHeight="1">
      <c r="A249" s="113"/>
      <c r="C249" s="62" t="s">
        <v>23</v>
      </c>
      <c r="D249" s="64" t="s">
        <v>1</v>
      </c>
      <c r="E249" s="63">
        <f>IF(D249="ingredient",0,VLOOKUP($D249,'Master Inventory'!$C:$H,4,FALSE))</f>
        <v>0</v>
      </c>
      <c r="F249" s="25"/>
      <c r="H249" s="74">
        <f t="shared" ref="H249:H287" si="6">F249*E249</f>
        <v>0</v>
      </c>
      <c r="I249" s="65"/>
      <c r="J249" s="65"/>
    </row>
    <row r="250" spans="1:16" ht="15" customHeight="1">
      <c r="A250" s="113"/>
      <c r="C250" s="62" t="s">
        <v>23</v>
      </c>
      <c r="D250" s="64" t="s">
        <v>1</v>
      </c>
      <c r="E250" s="63">
        <f>IF(D250="ingredient",0,VLOOKUP($D250,'Master Inventory'!$C:$H,4,FALSE))</f>
        <v>0</v>
      </c>
      <c r="F250" s="25"/>
      <c r="H250" s="74">
        <f t="shared" si="6"/>
        <v>0</v>
      </c>
      <c r="J250" s="67"/>
    </row>
    <row r="251" spans="1:16" ht="15" customHeight="1">
      <c r="A251" s="113"/>
      <c r="C251" s="62" t="s">
        <v>23</v>
      </c>
      <c r="D251" s="64" t="s">
        <v>1</v>
      </c>
      <c r="E251" s="63">
        <f>IF(D251="ingredient",0,VLOOKUP($D251,'Master Inventory'!$C:$H,4,FALSE))</f>
        <v>0</v>
      </c>
      <c r="F251" s="25"/>
      <c r="H251" s="74">
        <f t="shared" si="6"/>
        <v>0</v>
      </c>
      <c r="I251" s="67"/>
      <c r="J251" s="67"/>
    </row>
    <row r="252" spans="1:16" ht="15" customHeight="1">
      <c r="A252" s="113"/>
      <c r="C252" s="62" t="s">
        <v>23</v>
      </c>
      <c r="D252" s="64" t="s">
        <v>1</v>
      </c>
      <c r="E252" s="63">
        <f>IF(D252="ingredient",0,VLOOKUP($D252,'Master Inventory'!$C:$H,4,FALSE))</f>
        <v>0</v>
      </c>
      <c r="F252" s="25"/>
      <c r="H252" s="74">
        <f t="shared" si="6"/>
        <v>0</v>
      </c>
      <c r="J252" s="68"/>
    </row>
    <row r="253" spans="1:16" ht="15" customHeight="1">
      <c r="A253" s="113"/>
      <c r="C253" s="62" t="s">
        <v>23</v>
      </c>
      <c r="D253" s="64" t="s">
        <v>1</v>
      </c>
      <c r="E253" s="63">
        <f>IF(D253="ingredient",0,VLOOKUP($D253,'Master Inventory'!$C:$H,4,FALSE))</f>
        <v>0</v>
      </c>
      <c r="F253" s="25"/>
      <c r="H253" s="74">
        <f t="shared" si="6"/>
        <v>0</v>
      </c>
      <c r="I253" s="69"/>
      <c r="J253" s="69"/>
    </row>
    <row r="254" spans="1:16" ht="15" customHeight="1">
      <c r="A254" s="113"/>
      <c r="C254" s="62" t="s">
        <v>23</v>
      </c>
      <c r="D254" s="64" t="s">
        <v>1</v>
      </c>
      <c r="E254" s="63">
        <f>IF(D254="ingredient",0,VLOOKUP($D254,'Master Inventory'!$C:$H,4,FALSE))</f>
        <v>0</v>
      </c>
      <c r="F254" s="25"/>
      <c r="H254" s="74">
        <f t="shared" si="6"/>
        <v>0</v>
      </c>
      <c r="J254" s="67"/>
    </row>
    <row r="255" spans="1:16" ht="15" customHeight="1">
      <c r="A255" s="113"/>
      <c r="C255" s="62" t="s">
        <v>23</v>
      </c>
      <c r="D255" s="64" t="s">
        <v>1</v>
      </c>
      <c r="E255" s="63">
        <f>IF(D255="ingredient",0,VLOOKUP($D255,'Master Inventory'!$C:$H,4,FALSE))</f>
        <v>0</v>
      </c>
      <c r="F255" s="25"/>
      <c r="H255" s="74">
        <f t="shared" si="6"/>
        <v>0</v>
      </c>
      <c r="I255" s="67"/>
      <c r="J255" s="67"/>
    </row>
    <row r="256" spans="1:16" ht="15" customHeight="1">
      <c r="A256" s="113"/>
      <c r="C256" s="62" t="s">
        <v>23</v>
      </c>
      <c r="D256" s="64" t="s">
        <v>1</v>
      </c>
      <c r="E256" s="63">
        <f>IF(D256="ingredient",0,VLOOKUP($D256,'Master Inventory'!$C:$H,4,FALSE))</f>
        <v>0</v>
      </c>
      <c r="F256" s="25"/>
      <c r="H256" s="74">
        <f t="shared" si="6"/>
        <v>0</v>
      </c>
      <c r="J256" s="65"/>
    </row>
    <row r="257" spans="1:10" ht="15" customHeight="1">
      <c r="A257" s="113"/>
      <c r="C257" s="62" t="s">
        <v>23</v>
      </c>
      <c r="D257" s="64" t="s">
        <v>1</v>
      </c>
      <c r="E257" s="63">
        <f>IF(D257="ingredient",0,VLOOKUP($D257,'Master Inventory'!$C:$H,4,FALSE))</f>
        <v>0</v>
      </c>
      <c r="F257" s="25"/>
      <c r="H257" s="74">
        <f t="shared" si="6"/>
        <v>0</v>
      </c>
      <c r="I257" s="70"/>
      <c r="J257" s="70"/>
    </row>
    <row r="258" spans="1:10" ht="15" customHeight="1">
      <c r="A258" s="113"/>
      <c r="C258" s="62" t="s">
        <v>23</v>
      </c>
      <c r="D258" s="64" t="s">
        <v>1</v>
      </c>
      <c r="E258" s="63">
        <f>IF(D258="ingredient",0,VLOOKUP($D258,'Master Inventory'!$C:$H,4,FALSE))</f>
        <v>0</v>
      </c>
      <c r="F258" s="25"/>
      <c r="H258" s="74">
        <f t="shared" si="6"/>
        <v>0</v>
      </c>
      <c r="J258" s="67"/>
    </row>
    <row r="259" spans="1:10" ht="15" customHeight="1">
      <c r="A259" s="113"/>
      <c r="C259" s="62" t="s">
        <v>23</v>
      </c>
      <c r="D259" s="64" t="s">
        <v>1</v>
      </c>
      <c r="E259" s="63">
        <f>IF(D259="ingredient",0,VLOOKUP($D259,'Master Inventory'!$C:$H,4,FALSE))</f>
        <v>0</v>
      </c>
      <c r="F259" s="25"/>
      <c r="H259" s="74">
        <f t="shared" si="6"/>
        <v>0</v>
      </c>
      <c r="I259" s="67"/>
      <c r="J259" s="67"/>
    </row>
    <row r="260" spans="1:10" ht="15" customHeight="1">
      <c r="A260" s="113"/>
      <c r="C260" s="62" t="s">
        <v>23</v>
      </c>
      <c r="D260" s="64" t="s">
        <v>1</v>
      </c>
      <c r="E260" s="63">
        <f>IF(D260="ingredient",0,VLOOKUP($D260,'Master Inventory'!$C:$H,4,FALSE))</f>
        <v>0</v>
      </c>
      <c r="F260" s="25"/>
      <c r="H260" s="74">
        <f t="shared" si="6"/>
        <v>0</v>
      </c>
      <c r="J260" s="71"/>
    </row>
    <row r="261" spans="1:10" ht="15" customHeight="1">
      <c r="A261" s="113"/>
      <c r="C261" s="62" t="s">
        <v>23</v>
      </c>
      <c r="D261" s="64" t="s">
        <v>1</v>
      </c>
      <c r="E261" s="63">
        <f>IF(D261="ingredient",0,VLOOKUP($D261,'Master Inventory'!$C:$H,4,FALSE))</f>
        <v>0</v>
      </c>
      <c r="F261" s="25"/>
      <c r="H261" s="74">
        <f t="shared" si="6"/>
        <v>0</v>
      </c>
      <c r="I261" s="71"/>
      <c r="J261" s="71"/>
    </row>
    <row r="262" spans="1:10" ht="15" customHeight="1">
      <c r="A262" s="113"/>
      <c r="C262" s="62" t="s">
        <v>23</v>
      </c>
      <c r="D262" s="64" t="s">
        <v>1</v>
      </c>
      <c r="E262" s="63">
        <f>IF(D262="ingredient",0,VLOOKUP($D262,'Master Inventory'!$C:$H,4,FALSE))</f>
        <v>0</v>
      </c>
      <c r="F262" s="25"/>
      <c r="H262" s="74">
        <f t="shared" si="6"/>
        <v>0</v>
      </c>
      <c r="I262" s="72"/>
      <c r="J262" s="72"/>
    </row>
    <row r="263" spans="1:10" ht="15" customHeight="1">
      <c r="A263" s="113"/>
      <c r="C263" s="62" t="s">
        <v>23</v>
      </c>
      <c r="D263" s="64" t="s">
        <v>1</v>
      </c>
      <c r="E263" s="63">
        <f>IF(D263="ingredient",0,VLOOKUP($D263,'Master Inventory'!$C:$H,4,FALSE))</f>
        <v>0</v>
      </c>
      <c r="F263" s="25"/>
      <c r="H263" s="74">
        <f t="shared" si="6"/>
        <v>0</v>
      </c>
      <c r="I263" s="72"/>
      <c r="J263" s="72"/>
    </row>
    <row r="264" spans="1:10" ht="15" customHeight="1">
      <c r="A264" s="113"/>
      <c r="C264" s="62" t="s">
        <v>23</v>
      </c>
      <c r="D264" s="64" t="s">
        <v>1</v>
      </c>
      <c r="E264" s="63">
        <f>IF(D264="ingredient",0,VLOOKUP($D264,'Master Inventory'!$C:$H,4,FALSE))</f>
        <v>0</v>
      </c>
      <c r="F264" s="25"/>
      <c r="H264" s="74">
        <f t="shared" si="6"/>
        <v>0</v>
      </c>
    </row>
    <row r="265" spans="1:10" ht="15" customHeight="1">
      <c r="A265" s="113"/>
      <c r="C265" s="62" t="s">
        <v>23</v>
      </c>
      <c r="D265" s="64" t="s">
        <v>1</v>
      </c>
      <c r="E265" s="63">
        <f>IF(D265="ingredient",0,VLOOKUP($D265,'Master Inventory'!$C:$H,4,FALSE))</f>
        <v>0</v>
      </c>
      <c r="F265" s="25"/>
      <c r="H265" s="74">
        <f t="shared" si="6"/>
        <v>0</v>
      </c>
    </row>
    <row r="266" spans="1:10" ht="15" customHeight="1">
      <c r="A266" s="113"/>
      <c r="C266" s="62" t="s">
        <v>23</v>
      </c>
      <c r="D266" s="64" t="s">
        <v>1</v>
      </c>
      <c r="E266" s="63">
        <f>IF(D266="ingredient",0,VLOOKUP($D266,'Master Inventory'!$C:$H,4,FALSE))</f>
        <v>0</v>
      </c>
      <c r="F266" s="25"/>
      <c r="H266" s="74">
        <f t="shared" si="6"/>
        <v>0</v>
      </c>
    </row>
    <row r="267" spans="1:10" ht="15" customHeight="1">
      <c r="A267" s="113"/>
      <c r="C267" s="62" t="s">
        <v>23</v>
      </c>
      <c r="D267" s="64" t="s">
        <v>1</v>
      </c>
      <c r="E267" s="63">
        <f>IF(D267="ingredient",0,VLOOKUP($D267,'Master Inventory'!$C:$H,4,FALSE))</f>
        <v>0</v>
      </c>
      <c r="F267" s="25"/>
      <c r="H267" s="74">
        <f t="shared" si="6"/>
        <v>0</v>
      </c>
    </row>
    <row r="268" spans="1:10" ht="15" customHeight="1">
      <c r="A268" s="113"/>
      <c r="C268" s="62" t="s">
        <v>23</v>
      </c>
      <c r="D268" s="64" t="s">
        <v>1</v>
      </c>
      <c r="E268" s="63">
        <f>IF(D268="ingredient",0,VLOOKUP($D268,'Master Inventory'!$C:$H,4,FALSE))</f>
        <v>0</v>
      </c>
      <c r="F268" s="25"/>
      <c r="H268" s="74">
        <f t="shared" si="6"/>
        <v>0</v>
      </c>
    </row>
    <row r="269" spans="1:10" ht="15" customHeight="1">
      <c r="A269" s="113"/>
      <c r="C269" s="62" t="s">
        <v>23</v>
      </c>
      <c r="D269" s="64" t="s">
        <v>1</v>
      </c>
      <c r="E269" s="63">
        <f>IF(D269="ingredient",0,VLOOKUP($D269,'Master Inventory'!$C:$H,4,FALSE))</f>
        <v>0</v>
      </c>
      <c r="F269" s="25"/>
      <c r="H269" s="74">
        <f t="shared" si="6"/>
        <v>0</v>
      </c>
    </row>
    <row r="270" spans="1:10" ht="15" customHeight="1">
      <c r="A270" s="113"/>
      <c r="C270" s="62" t="s">
        <v>23</v>
      </c>
      <c r="D270" s="64" t="s">
        <v>1</v>
      </c>
      <c r="E270" s="63">
        <f>IF(D270="ingredient",0,VLOOKUP($D270,'Master Inventory'!$C:$H,4,FALSE))</f>
        <v>0</v>
      </c>
      <c r="F270" s="25"/>
      <c r="H270" s="74">
        <f t="shared" si="6"/>
        <v>0</v>
      </c>
    </row>
    <row r="271" spans="1:10" ht="15" customHeight="1">
      <c r="A271" s="113"/>
      <c r="C271" s="62" t="s">
        <v>23</v>
      </c>
      <c r="D271" s="64" t="s">
        <v>1</v>
      </c>
      <c r="E271" s="63">
        <f>IF(D271="ingredient",0,VLOOKUP($D271,'Master Inventory'!$C:$H,4,FALSE))</f>
        <v>0</v>
      </c>
      <c r="F271" s="25"/>
      <c r="H271" s="74">
        <f t="shared" si="6"/>
        <v>0</v>
      </c>
    </row>
    <row r="272" spans="1:10" ht="15" customHeight="1">
      <c r="A272" s="113"/>
      <c r="C272" s="62" t="s">
        <v>23</v>
      </c>
      <c r="D272" s="64" t="s">
        <v>1</v>
      </c>
      <c r="E272" s="63">
        <f>IF(D272="ingredient",0,VLOOKUP($D272,'Master Inventory'!$C:$H,4,FALSE))</f>
        <v>0</v>
      </c>
      <c r="F272" s="25"/>
      <c r="H272" s="74">
        <f t="shared" si="6"/>
        <v>0</v>
      </c>
    </row>
    <row r="273" spans="1:16" ht="15" customHeight="1">
      <c r="A273" s="113"/>
      <c r="C273" s="62" t="s">
        <v>23</v>
      </c>
      <c r="D273" s="64" t="s">
        <v>1</v>
      </c>
      <c r="E273" s="63">
        <f>IF(D273="ingredient",0,VLOOKUP($D273,'Master Inventory'!$C:$H,4,FALSE))</f>
        <v>0</v>
      </c>
      <c r="F273" s="25"/>
      <c r="H273" s="74">
        <f t="shared" si="6"/>
        <v>0</v>
      </c>
    </row>
    <row r="274" spans="1:16" ht="15" customHeight="1">
      <c r="A274" s="113"/>
      <c r="C274" s="62" t="s">
        <v>23</v>
      </c>
      <c r="D274" s="64" t="s">
        <v>1</v>
      </c>
      <c r="E274" s="63">
        <f>IF(D274="ingredient",0,VLOOKUP($D274,'Master Inventory'!$C:$H,4,FALSE))</f>
        <v>0</v>
      </c>
      <c r="F274" s="25"/>
      <c r="H274" s="74">
        <f t="shared" si="6"/>
        <v>0</v>
      </c>
    </row>
    <row r="275" spans="1:16" ht="15" customHeight="1">
      <c r="A275" s="113"/>
      <c r="C275" s="62" t="s">
        <v>23</v>
      </c>
      <c r="D275" s="64" t="s">
        <v>1</v>
      </c>
      <c r="E275" s="63">
        <f>IF(D275="ingredient",0,VLOOKUP($D275,'Master Inventory'!$C:$H,4,FALSE))</f>
        <v>0</v>
      </c>
      <c r="F275" s="25"/>
      <c r="H275" s="74">
        <f t="shared" si="6"/>
        <v>0</v>
      </c>
    </row>
    <row r="276" spans="1:16" ht="15" customHeight="1">
      <c r="A276" s="113"/>
      <c r="C276" s="62" t="s">
        <v>23</v>
      </c>
      <c r="D276" s="64" t="s">
        <v>1</v>
      </c>
      <c r="E276" s="63">
        <f>IF(D276="ingredient",0,VLOOKUP($D276,'Master Inventory'!$C:$H,4,FALSE))</f>
        <v>0</v>
      </c>
      <c r="F276" s="25"/>
      <c r="H276" s="74">
        <f t="shared" si="6"/>
        <v>0</v>
      </c>
    </row>
    <row r="277" spans="1:16" ht="15" customHeight="1">
      <c r="A277" s="113"/>
      <c r="C277" s="62" t="s">
        <v>23</v>
      </c>
      <c r="D277" s="64" t="s">
        <v>1</v>
      </c>
      <c r="E277" s="63">
        <f>IF(D277="ingredient",0,VLOOKUP($D277,'Master Inventory'!$C:$H,4,FALSE))</f>
        <v>0</v>
      </c>
      <c r="F277" s="25"/>
      <c r="H277" s="74">
        <f t="shared" si="6"/>
        <v>0</v>
      </c>
    </row>
    <row r="278" spans="1:16" ht="15" customHeight="1">
      <c r="A278" s="113"/>
      <c r="C278" s="73" t="s">
        <v>24</v>
      </c>
      <c r="D278" s="64" t="s">
        <v>8</v>
      </c>
      <c r="E278" s="63">
        <f>IF(D278="Recipe Name",0,VLOOKUP($D278,'Raw Recipes'!$B:$I,8,FALSE))</f>
        <v>0</v>
      </c>
      <c r="F278" s="25"/>
      <c r="H278" s="74">
        <f t="shared" si="6"/>
        <v>0</v>
      </c>
    </row>
    <row r="279" spans="1:16" ht="15" customHeight="1">
      <c r="A279" s="113"/>
      <c r="C279" s="73" t="s">
        <v>24</v>
      </c>
      <c r="D279" s="64" t="s">
        <v>8</v>
      </c>
      <c r="E279" s="63">
        <f>IF(D279="Recipe Name",0,VLOOKUP($D279,'Raw Recipes'!$B:$I,8,FALSE))</f>
        <v>0</v>
      </c>
      <c r="F279" s="25"/>
      <c r="H279" s="74">
        <f t="shared" si="6"/>
        <v>0</v>
      </c>
    </row>
    <row r="280" spans="1:16" ht="15" customHeight="1">
      <c r="A280" s="113"/>
      <c r="C280" s="73" t="s">
        <v>24</v>
      </c>
      <c r="D280" s="64" t="s">
        <v>8</v>
      </c>
      <c r="E280" s="63">
        <f>IF(D280="Recipe Name",0,VLOOKUP($D280,'Raw Recipes'!$B:$I,8,FALSE))</f>
        <v>0</v>
      </c>
      <c r="F280" s="25"/>
      <c r="H280" s="74">
        <f t="shared" si="6"/>
        <v>0</v>
      </c>
    </row>
    <row r="281" spans="1:16" ht="15" customHeight="1">
      <c r="A281" s="113"/>
      <c r="C281" s="73" t="s">
        <v>24</v>
      </c>
      <c r="D281" s="64" t="s">
        <v>8</v>
      </c>
      <c r="E281" s="63">
        <f>IF(D281="Recipe Name",0,VLOOKUP($D281,'Raw Recipes'!$B:$I,8,FALSE))</f>
        <v>0</v>
      </c>
      <c r="F281" s="25"/>
      <c r="H281" s="74">
        <f t="shared" si="6"/>
        <v>0</v>
      </c>
    </row>
    <row r="282" spans="1:16" ht="15" customHeight="1">
      <c r="A282" s="113"/>
      <c r="C282" s="73" t="s">
        <v>24</v>
      </c>
      <c r="D282" s="64" t="s">
        <v>8</v>
      </c>
      <c r="E282" s="63">
        <f>IF(D282="Recipe Name",0,VLOOKUP($D282,'Raw Recipes'!$B:$I,8,FALSE))</f>
        <v>0</v>
      </c>
      <c r="F282" s="25"/>
      <c r="H282" s="74">
        <f t="shared" si="6"/>
        <v>0</v>
      </c>
    </row>
    <row r="283" spans="1:16" ht="15" customHeight="1">
      <c r="A283" s="113"/>
      <c r="C283" s="73" t="s">
        <v>24</v>
      </c>
      <c r="D283" s="64" t="s">
        <v>8</v>
      </c>
      <c r="E283" s="63">
        <f>IF(D283="Recipe Name",0,VLOOKUP($D283,'Raw Recipes'!$B:$I,8,FALSE))</f>
        <v>0</v>
      </c>
      <c r="F283" s="25"/>
      <c r="H283" s="74">
        <f t="shared" si="6"/>
        <v>0</v>
      </c>
    </row>
    <row r="284" spans="1:16" ht="15" customHeight="1">
      <c r="A284" s="113"/>
      <c r="C284" s="73" t="s">
        <v>24</v>
      </c>
      <c r="D284" s="64" t="s">
        <v>8</v>
      </c>
      <c r="E284" s="63">
        <f>IF(D284="Recipe Name",0,VLOOKUP($D284,'Raw Recipes'!$B:$I,8,FALSE))</f>
        <v>0</v>
      </c>
      <c r="F284" s="25"/>
      <c r="H284" s="74">
        <f t="shared" si="6"/>
        <v>0</v>
      </c>
    </row>
    <row r="285" spans="1:16" ht="15" customHeight="1">
      <c r="A285" s="113"/>
      <c r="C285" s="73" t="s">
        <v>24</v>
      </c>
      <c r="D285" s="64" t="s">
        <v>8</v>
      </c>
      <c r="E285" s="63">
        <f>IF(D285="Recipe Name",0,VLOOKUP($D285,'Raw Recipes'!$B:$I,8,FALSE))</f>
        <v>0</v>
      </c>
      <c r="F285" s="25"/>
      <c r="H285" s="74">
        <f t="shared" si="6"/>
        <v>0</v>
      </c>
    </row>
    <row r="286" spans="1:16" ht="15" customHeight="1">
      <c r="A286" s="113"/>
      <c r="C286" s="73" t="s">
        <v>24</v>
      </c>
      <c r="D286" s="64" t="s">
        <v>8</v>
      </c>
      <c r="E286" s="63">
        <f>IF(D286="Recipe Name",0,VLOOKUP($D286,'Raw Recipes'!$B:$I,8,FALSE))</f>
        <v>0</v>
      </c>
      <c r="F286" s="25"/>
      <c r="H286" s="74">
        <f t="shared" si="6"/>
        <v>0</v>
      </c>
    </row>
    <row r="287" spans="1:16" ht="15" customHeight="1">
      <c r="A287" s="113"/>
      <c r="C287" s="73" t="s">
        <v>24</v>
      </c>
      <c r="D287" s="64" t="s">
        <v>8</v>
      </c>
      <c r="E287" s="63">
        <f>IF(D287="Recipe Name",0,VLOOKUP($D287,'Raw Recipes'!$B:$I,8,FALSE))</f>
        <v>0</v>
      </c>
      <c r="F287" s="25"/>
      <c r="H287" s="74">
        <f t="shared" si="6"/>
        <v>0</v>
      </c>
    </row>
    <row r="288" spans="1:16" ht="15" customHeight="1">
      <c r="A288" s="113"/>
      <c r="B288" s="14"/>
      <c r="C288" s="14"/>
      <c r="D288" s="14"/>
      <c r="E288" s="14"/>
      <c r="F288" s="14"/>
      <c r="G288" s="14"/>
      <c r="H288" s="14"/>
      <c r="I288" s="16"/>
      <c r="J288" s="16"/>
      <c r="K288" s="14"/>
      <c r="L288" s="14"/>
      <c r="M288" s="14"/>
      <c r="N288" s="14"/>
      <c r="O288" s="14"/>
      <c r="P288" s="14"/>
    </row>
    <row r="289" spans="1:16" ht="15" customHeight="1">
      <c r="A289" s="113">
        <v>8</v>
      </c>
      <c r="B289" s="25"/>
      <c r="C289" s="62" t="s">
        <v>23</v>
      </c>
      <c r="D289" s="64" t="s">
        <v>1</v>
      </c>
      <c r="E289" s="63">
        <f>IF(D289="ingredient",0,VLOOKUP($D289,'Master Inventory'!$C:$H,4,FALSE))</f>
        <v>0</v>
      </c>
      <c r="F289" s="25"/>
      <c r="H289" s="74">
        <f>F289*E289</f>
        <v>0</v>
      </c>
      <c r="I289" s="114">
        <f>SUM(H289:H328)</f>
        <v>0</v>
      </c>
      <c r="J289" s="114"/>
      <c r="K289" s="115"/>
      <c r="L289" s="115"/>
      <c r="M289" s="114">
        <f>K289-I289</f>
        <v>0</v>
      </c>
      <c r="N289" s="114"/>
      <c r="O289" s="116" t="e">
        <f>I289/K289</f>
        <v>#DIV/0!</v>
      </c>
      <c r="P289" s="116"/>
    </row>
    <row r="290" spans="1:16" ht="15" customHeight="1">
      <c r="A290" s="113"/>
      <c r="C290" s="62" t="s">
        <v>23</v>
      </c>
      <c r="D290" s="64" t="s">
        <v>1</v>
      </c>
      <c r="E290" s="63">
        <f>IF(D290="ingredient",0,VLOOKUP($D290,'Master Inventory'!$C:$H,4,FALSE))</f>
        <v>0</v>
      </c>
      <c r="F290" s="25"/>
      <c r="H290" s="74">
        <f t="shared" ref="H290:H328" si="7">F290*E290</f>
        <v>0</v>
      </c>
      <c r="I290" s="65"/>
      <c r="J290" s="65"/>
    </row>
    <row r="291" spans="1:16" ht="15" customHeight="1">
      <c r="A291" s="113"/>
      <c r="C291" s="62" t="s">
        <v>23</v>
      </c>
      <c r="D291" s="64" t="s">
        <v>1</v>
      </c>
      <c r="E291" s="63">
        <f>IF(D291="ingredient",0,VLOOKUP($D291,'Master Inventory'!$C:$H,4,FALSE))</f>
        <v>0</v>
      </c>
      <c r="F291" s="25"/>
      <c r="H291" s="74">
        <f t="shared" si="7"/>
        <v>0</v>
      </c>
      <c r="J291" s="67"/>
    </row>
    <row r="292" spans="1:16" ht="15" customHeight="1">
      <c r="A292" s="113"/>
      <c r="C292" s="62" t="s">
        <v>23</v>
      </c>
      <c r="D292" s="64" t="s">
        <v>1</v>
      </c>
      <c r="E292" s="63">
        <f>IF(D292="ingredient",0,VLOOKUP($D292,'Master Inventory'!$C:$H,4,FALSE))</f>
        <v>0</v>
      </c>
      <c r="F292" s="25"/>
      <c r="H292" s="74">
        <f t="shared" si="7"/>
        <v>0</v>
      </c>
      <c r="I292" s="67"/>
      <c r="J292" s="67"/>
    </row>
    <row r="293" spans="1:16" ht="15" customHeight="1">
      <c r="A293" s="113"/>
      <c r="C293" s="62" t="s">
        <v>23</v>
      </c>
      <c r="D293" s="64" t="s">
        <v>1</v>
      </c>
      <c r="E293" s="63">
        <f>IF(D293="ingredient",0,VLOOKUP($D293,'Master Inventory'!$C:$H,4,FALSE))</f>
        <v>0</v>
      </c>
      <c r="F293" s="25"/>
      <c r="H293" s="74">
        <f t="shared" si="7"/>
        <v>0</v>
      </c>
      <c r="J293" s="68"/>
    </row>
    <row r="294" spans="1:16" ht="15" customHeight="1">
      <c r="A294" s="113"/>
      <c r="C294" s="62" t="s">
        <v>23</v>
      </c>
      <c r="D294" s="64" t="s">
        <v>1</v>
      </c>
      <c r="E294" s="63">
        <f>IF(D294="ingredient",0,VLOOKUP($D294,'Master Inventory'!$C:$H,4,FALSE))</f>
        <v>0</v>
      </c>
      <c r="F294" s="25"/>
      <c r="H294" s="74">
        <f t="shared" si="7"/>
        <v>0</v>
      </c>
      <c r="I294" s="69"/>
      <c r="J294" s="69"/>
    </row>
    <row r="295" spans="1:16" ht="15" customHeight="1">
      <c r="A295" s="113"/>
      <c r="C295" s="62" t="s">
        <v>23</v>
      </c>
      <c r="D295" s="64" t="s">
        <v>1</v>
      </c>
      <c r="E295" s="63">
        <f>IF(D295="ingredient",0,VLOOKUP($D295,'Master Inventory'!$C:$H,4,FALSE))</f>
        <v>0</v>
      </c>
      <c r="F295" s="25"/>
      <c r="H295" s="74">
        <f t="shared" si="7"/>
        <v>0</v>
      </c>
      <c r="J295" s="67"/>
    </row>
    <row r="296" spans="1:16" ht="15" customHeight="1">
      <c r="A296" s="113"/>
      <c r="C296" s="62" t="s">
        <v>23</v>
      </c>
      <c r="D296" s="64" t="s">
        <v>1</v>
      </c>
      <c r="E296" s="63">
        <f>IF(D296="ingredient",0,VLOOKUP($D296,'Master Inventory'!$C:$H,4,FALSE))</f>
        <v>0</v>
      </c>
      <c r="F296" s="25"/>
      <c r="H296" s="74">
        <f t="shared" si="7"/>
        <v>0</v>
      </c>
      <c r="I296" s="67"/>
      <c r="J296" s="67"/>
    </row>
    <row r="297" spans="1:16" ht="15" customHeight="1">
      <c r="A297" s="113"/>
      <c r="C297" s="62" t="s">
        <v>23</v>
      </c>
      <c r="D297" s="64" t="s">
        <v>1</v>
      </c>
      <c r="E297" s="63">
        <f>IF(D297="ingredient",0,VLOOKUP($D297,'Master Inventory'!$C:$H,4,FALSE))</f>
        <v>0</v>
      </c>
      <c r="F297" s="25"/>
      <c r="H297" s="74">
        <f t="shared" si="7"/>
        <v>0</v>
      </c>
      <c r="J297" s="65"/>
    </row>
    <row r="298" spans="1:16" ht="15" customHeight="1">
      <c r="A298" s="113"/>
      <c r="C298" s="62" t="s">
        <v>23</v>
      </c>
      <c r="D298" s="64" t="s">
        <v>1</v>
      </c>
      <c r="E298" s="63">
        <f>IF(D298="ingredient",0,VLOOKUP($D298,'Master Inventory'!$C:$H,4,FALSE))</f>
        <v>0</v>
      </c>
      <c r="F298" s="25"/>
      <c r="H298" s="74">
        <f t="shared" si="7"/>
        <v>0</v>
      </c>
      <c r="I298" s="70"/>
      <c r="J298" s="70"/>
    </row>
    <row r="299" spans="1:16" ht="15" customHeight="1">
      <c r="A299" s="113"/>
      <c r="C299" s="62" t="s">
        <v>23</v>
      </c>
      <c r="D299" s="64" t="s">
        <v>1</v>
      </c>
      <c r="E299" s="63">
        <f>IF(D299="ingredient",0,VLOOKUP($D299,'Master Inventory'!$C:$H,4,FALSE))</f>
        <v>0</v>
      </c>
      <c r="F299" s="25"/>
      <c r="H299" s="74">
        <f t="shared" si="7"/>
        <v>0</v>
      </c>
      <c r="J299" s="67"/>
    </row>
    <row r="300" spans="1:16" ht="15" customHeight="1">
      <c r="A300" s="113"/>
      <c r="C300" s="62" t="s">
        <v>23</v>
      </c>
      <c r="D300" s="64" t="s">
        <v>1</v>
      </c>
      <c r="E300" s="63">
        <f>IF(D300="ingredient",0,VLOOKUP($D300,'Master Inventory'!$C:$H,4,FALSE))</f>
        <v>0</v>
      </c>
      <c r="F300" s="25"/>
      <c r="H300" s="74">
        <f t="shared" si="7"/>
        <v>0</v>
      </c>
      <c r="I300" s="67"/>
      <c r="J300" s="67"/>
    </row>
    <row r="301" spans="1:16" ht="15" customHeight="1">
      <c r="A301" s="113"/>
      <c r="C301" s="62" t="s">
        <v>23</v>
      </c>
      <c r="D301" s="64" t="s">
        <v>1</v>
      </c>
      <c r="E301" s="63">
        <f>IF(D301="ingredient",0,VLOOKUP($D301,'Master Inventory'!$C:$H,4,FALSE))</f>
        <v>0</v>
      </c>
      <c r="F301" s="25"/>
      <c r="H301" s="74">
        <f t="shared" si="7"/>
        <v>0</v>
      </c>
      <c r="J301" s="71"/>
    </row>
    <row r="302" spans="1:16" ht="15" customHeight="1">
      <c r="A302" s="113"/>
      <c r="C302" s="62" t="s">
        <v>23</v>
      </c>
      <c r="D302" s="64" t="s">
        <v>1</v>
      </c>
      <c r="E302" s="63">
        <f>IF(D302="ingredient",0,VLOOKUP($D302,'Master Inventory'!$C:$H,4,FALSE))</f>
        <v>0</v>
      </c>
      <c r="F302" s="25"/>
      <c r="H302" s="74">
        <f t="shared" si="7"/>
        <v>0</v>
      </c>
      <c r="I302" s="71"/>
      <c r="J302" s="71"/>
    </row>
    <row r="303" spans="1:16" ht="15" customHeight="1">
      <c r="A303" s="113"/>
      <c r="C303" s="62" t="s">
        <v>23</v>
      </c>
      <c r="D303" s="64" t="s">
        <v>1</v>
      </c>
      <c r="E303" s="63">
        <f>IF(D303="ingredient",0,VLOOKUP($D303,'Master Inventory'!$C:$H,4,FALSE))</f>
        <v>0</v>
      </c>
      <c r="F303" s="25"/>
      <c r="H303" s="74">
        <f t="shared" si="7"/>
        <v>0</v>
      </c>
      <c r="I303" s="72"/>
      <c r="J303" s="72"/>
    </row>
    <row r="304" spans="1:16" ht="15" customHeight="1">
      <c r="A304" s="113"/>
      <c r="C304" s="62" t="s">
        <v>23</v>
      </c>
      <c r="D304" s="64" t="s">
        <v>1</v>
      </c>
      <c r="E304" s="63">
        <f>IF(D304="ingredient",0,VLOOKUP($D304,'Master Inventory'!$C:$H,4,FALSE))</f>
        <v>0</v>
      </c>
      <c r="F304" s="25"/>
      <c r="H304" s="74">
        <f t="shared" si="7"/>
        <v>0</v>
      </c>
      <c r="I304" s="72"/>
      <c r="J304" s="72"/>
    </row>
    <row r="305" spans="1:8" ht="15" customHeight="1">
      <c r="A305" s="113"/>
      <c r="C305" s="62" t="s">
        <v>23</v>
      </c>
      <c r="D305" s="64" t="s">
        <v>1</v>
      </c>
      <c r="E305" s="63">
        <f>IF(D305="ingredient",0,VLOOKUP($D305,'Master Inventory'!$C:$H,4,FALSE))</f>
        <v>0</v>
      </c>
      <c r="F305" s="25"/>
      <c r="H305" s="74">
        <f t="shared" si="7"/>
        <v>0</v>
      </c>
    </row>
    <row r="306" spans="1:8" ht="15" customHeight="1">
      <c r="A306" s="113"/>
      <c r="C306" s="62" t="s">
        <v>23</v>
      </c>
      <c r="D306" s="64" t="s">
        <v>1</v>
      </c>
      <c r="E306" s="63">
        <f>IF(D306="ingredient",0,VLOOKUP($D306,'Master Inventory'!$C:$H,4,FALSE))</f>
        <v>0</v>
      </c>
      <c r="F306" s="25"/>
      <c r="H306" s="74">
        <f t="shared" si="7"/>
        <v>0</v>
      </c>
    </row>
    <row r="307" spans="1:8" ht="15" customHeight="1">
      <c r="A307" s="113"/>
      <c r="C307" s="62" t="s">
        <v>23</v>
      </c>
      <c r="D307" s="64" t="s">
        <v>1</v>
      </c>
      <c r="E307" s="63">
        <f>IF(D307="ingredient",0,VLOOKUP($D307,'Master Inventory'!$C:$H,4,FALSE))</f>
        <v>0</v>
      </c>
      <c r="F307" s="25"/>
      <c r="H307" s="74">
        <f t="shared" si="7"/>
        <v>0</v>
      </c>
    </row>
    <row r="308" spans="1:8" ht="15" customHeight="1">
      <c r="A308" s="113"/>
      <c r="C308" s="62" t="s">
        <v>23</v>
      </c>
      <c r="D308" s="64" t="s">
        <v>1</v>
      </c>
      <c r="E308" s="63">
        <f>IF(D308="ingredient",0,VLOOKUP($D308,'Master Inventory'!$C:$H,4,FALSE))</f>
        <v>0</v>
      </c>
      <c r="F308" s="25"/>
      <c r="H308" s="74">
        <f t="shared" si="7"/>
        <v>0</v>
      </c>
    </row>
    <row r="309" spans="1:8" ht="15" customHeight="1">
      <c r="A309" s="113"/>
      <c r="C309" s="62" t="s">
        <v>23</v>
      </c>
      <c r="D309" s="64" t="s">
        <v>1</v>
      </c>
      <c r="E309" s="63">
        <f>IF(D309="ingredient",0,VLOOKUP($D309,'Master Inventory'!$C:$H,4,FALSE))</f>
        <v>0</v>
      </c>
      <c r="F309" s="25"/>
      <c r="H309" s="74">
        <f t="shared" si="7"/>
        <v>0</v>
      </c>
    </row>
    <row r="310" spans="1:8" ht="15" customHeight="1">
      <c r="A310" s="113"/>
      <c r="C310" s="62" t="s">
        <v>23</v>
      </c>
      <c r="D310" s="64" t="s">
        <v>1</v>
      </c>
      <c r="E310" s="63">
        <f>IF(D310="ingredient",0,VLOOKUP($D310,'Master Inventory'!$C:$H,4,FALSE))</f>
        <v>0</v>
      </c>
      <c r="F310" s="25"/>
      <c r="H310" s="74">
        <f t="shared" si="7"/>
        <v>0</v>
      </c>
    </row>
    <row r="311" spans="1:8" ht="15" customHeight="1">
      <c r="A311" s="113"/>
      <c r="C311" s="62" t="s">
        <v>23</v>
      </c>
      <c r="D311" s="64" t="s">
        <v>1</v>
      </c>
      <c r="E311" s="63">
        <f>IF(D311="ingredient",0,VLOOKUP($D311,'Master Inventory'!$C:$H,4,FALSE))</f>
        <v>0</v>
      </c>
      <c r="F311" s="25"/>
      <c r="H311" s="74">
        <f t="shared" si="7"/>
        <v>0</v>
      </c>
    </row>
    <row r="312" spans="1:8" ht="15" customHeight="1">
      <c r="A312" s="113"/>
      <c r="C312" s="62" t="s">
        <v>23</v>
      </c>
      <c r="D312" s="64" t="s">
        <v>1</v>
      </c>
      <c r="E312" s="63">
        <f>IF(D312="ingredient",0,VLOOKUP($D312,'Master Inventory'!$C:$H,4,FALSE))</f>
        <v>0</v>
      </c>
      <c r="F312" s="25"/>
      <c r="H312" s="74">
        <f t="shared" si="7"/>
        <v>0</v>
      </c>
    </row>
    <row r="313" spans="1:8" ht="15" customHeight="1">
      <c r="A313" s="113"/>
      <c r="C313" s="62" t="s">
        <v>23</v>
      </c>
      <c r="D313" s="64" t="s">
        <v>1</v>
      </c>
      <c r="E313" s="63">
        <f>IF(D313="ingredient",0,VLOOKUP($D313,'Master Inventory'!$C:$H,4,FALSE))</f>
        <v>0</v>
      </c>
      <c r="F313" s="25"/>
      <c r="H313" s="74">
        <f t="shared" si="7"/>
        <v>0</v>
      </c>
    </row>
    <row r="314" spans="1:8" ht="15" customHeight="1">
      <c r="A314" s="113"/>
      <c r="C314" s="62" t="s">
        <v>23</v>
      </c>
      <c r="D314" s="64" t="s">
        <v>1</v>
      </c>
      <c r="E314" s="63">
        <f>IF(D314="ingredient",0,VLOOKUP($D314,'Master Inventory'!$C:$H,4,FALSE))</f>
        <v>0</v>
      </c>
      <c r="F314" s="25"/>
      <c r="H314" s="74">
        <f t="shared" si="7"/>
        <v>0</v>
      </c>
    </row>
    <row r="315" spans="1:8" ht="15" customHeight="1">
      <c r="A315" s="113"/>
      <c r="C315" s="62" t="s">
        <v>23</v>
      </c>
      <c r="D315" s="64" t="s">
        <v>1</v>
      </c>
      <c r="E315" s="63">
        <f>IF(D315="ingredient",0,VLOOKUP($D315,'Master Inventory'!$C:$H,4,FALSE))</f>
        <v>0</v>
      </c>
      <c r="F315" s="25"/>
      <c r="H315" s="74">
        <f t="shared" si="7"/>
        <v>0</v>
      </c>
    </row>
    <row r="316" spans="1:8" ht="15" customHeight="1">
      <c r="A316" s="113"/>
      <c r="C316" s="62" t="s">
        <v>23</v>
      </c>
      <c r="D316" s="64" t="s">
        <v>1</v>
      </c>
      <c r="E316" s="63">
        <f>IF(D316="ingredient",0,VLOOKUP($D316,'Master Inventory'!$C:$H,4,FALSE))</f>
        <v>0</v>
      </c>
      <c r="F316" s="25"/>
      <c r="H316" s="74">
        <f t="shared" si="7"/>
        <v>0</v>
      </c>
    </row>
    <row r="317" spans="1:8" ht="15" customHeight="1">
      <c r="A317" s="113"/>
      <c r="C317" s="62" t="s">
        <v>23</v>
      </c>
      <c r="D317" s="64" t="s">
        <v>1</v>
      </c>
      <c r="E317" s="63">
        <f>IF(D317="ingredient",0,VLOOKUP($D317,'Master Inventory'!$C:$H,4,FALSE))</f>
        <v>0</v>
      </c>
      <c r="F317" s="25"/>
      <c r="H317" s="74">
        <f t="shared" si="7"/>
        <v>0</v>
      </c>
    </row>
    <row r="318" spans="1:8" ht="15" customHeight="1">
      <c r="A318" s="113"/>
      <c r="C318" s="62" t="s">
        <v>23</v>
      </c>
      <c r="D318" s="64" t="s">
        <v>1</v>
      </c>
      <c r="E318" s="63">
        <f>IF(D318="ingredient",0,VLOOKUP($D318,'Master Inventory'!$C:$H,4,FALSE))</f>
        <v>0</v>
      </c>
      <c r="F318" s="25"/>
      <c r="H318" s="74">
        <f t="shared" si="7"/>
        <v>0</v>
      </c>
    </row>
    <row r="319" spans="1:8" ht="15" customHeight="1">
      <c r="A319" s="113"/>
      <c r="C319" s="73" t="s">
        <v>24</v>
      </c>
      <c r="D319" s="64" t="s">
        <v>8</v>
      </c>
      <c r="E319" s="63">
        <f>IF(D319="Recipe Name",0,VLOOKUP($D319,'Raw Recipes'!$B:$I,8,FALSE))</f>
        <v>0</v>
      </c>
      <c r="F319" s="25"/>
      <c r="H319" s="74">
        <f t="shared" si="7"/>
        <v>0</v>
      </c>
    </row>
    <row r="320" spans="1:8" ht="15" customHeight="1">
      <c r="A320" s="113"/>
      <c r="C320" s="73" t="s">
        <v>24</v>
      </c>
      <c r="D320" s="64" t="s">
        <v>8</v>
      </c>
      <c r="E320" s="63">
        <f>IF(D320="Recipe Name",0,VLOOKUP($D320,'Raw Recipes'!$B:$I,8,FALSE))</f>
        <v>0</v>
      </c>
      <c r="F320" s="25"/>
      <c r="H320" s="74">
        <f t="shared" si="7"/>
        <v>0</v>
      </c>
    </row>
    <row r="321" spans="1:16" ht="15" customHeight="1">
      <c r="A321" s="113"/>
      <c r="C321" s="73" t="s">
        <v>24</v>
      </c>
      <c r="D321" s="64" t="s">
        <v>8</v>
      </c>
      <c r="E321" s="63">
        <f>IF(D321="Recipe Name",0,VLOOKUP($D321,'Raw Recipes'!$B:$I,8,FALSE))</f>
        <v>0</v>
      </c>
      <c r="F321" s="25"/>
      <c r="H321" s="74">
        <f t="shared" si="7"/>
        <v>0</v>
      </c>
    </row>
    <row r="322" spans="1:16" ht="15" customHeight="1">
      <c r="A322" s="113"/>
      <c r="C322" s="73" t="s">
        <v>24</v>
      </c>
      <c r="D322" s="64" t="s">
        <v>8</v>
      </c>
      <c r="E322" s="63">
        <f>IF(D322="Recipe Name",0,VLOOKUP($D322,'Raw Recipes'!$B:$I,8,FALSE))</f>
        <v>0</v>
      </c>
      <c r="F322" s="25"/>
      <c r="H322" s="74">
        <f t="shared" si="7"/>
        <v>0</v>
      </c>
    </row>
    <row r="323" spans="1:16" ht="15" customHeight="1">
      <c r="A323" s="113"/>
      <c r="C323" s="73" t="s">
        <v>24</v>
      </c>
      <c r="D323" s="64" t="s">
        <v>8</v>
      </c>
      <c r="E323" s="63">
        <f>IF(D323="Recipe Name",0,VLOOKUP($D323,'Raw Recipes'!$B:$I,8,FALSE))</f>
        <v>0</v>
      </c>
      <c r="F323" s="25"/>
      <c r="H323" s="74">
        <f t="shared" si="7"/>
        <v>0</v>
      </c>
    </row>
    <row r="324" spans="1:16" ht="15" customHeight="1">
      <c r="A324" s="113"/>
      <c r="C324" s="73" t="s">
        <v>24</v>
      </c>
      <c r="D324" s="64" t="s">
        <v>8</v>
      </c>
      <c r="E324" s="63">
        <f>IF(D324="Recipe Name",0,VLOOKUP($D324,'Raw Recipes'!$B:$I,8,FALSE))</f>
        <v>0</v>
      </c>
      <c r="F324" s="25"/>
      <c r="H324" s="74">
        <f t="shared" si="7"/>
        <v>0</v>
      </c>
    </row>
    <row r="325" spans="1:16" ht="15" customHeight="1">
      <c r="A325" s="113"/>
      <c r="C325" s="73" t="s">
        <v>24</v>
      </c>
      <c r="D325" s="64" t="s">
        <v>8</v>
      </c>
      <c r="E325" s="63">
        <f>IF(D325="Recipe Name",0,VLOOKUP($D325,'Raw Recipes'!$B:$I,8,FALSE))</f>
        <v>0</v>
      </c>
      <c r="F325" s="25"/>
      <c r="H325" s="74">
        <f t="shared" si="7"/>
        <v>0</v>
      </c>
    </row>
    <row r="326" spans="1:16" ht="15" customHeight="1">
      <c r="A326" s="113"/>
      <c r="C326" s="73" t="s">
        <v>24</v>
      </c>
      <c r="D326" s="64" t="s">
        <v>8</v>
      </c>
      <c r="E326" s="63">
        <f>IF(D326="Recipe Name",0,VLOOKUP($D326,'Raw Recipes'!$B:$I,8,FALSE))</f>
        <v>0</v>
      </c>
      <c r="F326" s="25"/>
      <c r="H326" s="74">
        <f t="shared" si="7"/>
        <v>0</v>
      </c>
    </row>
    <row r="327" spans="1:16" ht="15" customHeight="1">
      <c r="A327" s="113"/>
      <c r="C327" s="73" t="s">
        <v>24</v>
      </c>
      <c r="D327" s="64" t="s">
        <v>8</v>
      </c>
      <c r="E327" s="63">
        <f>IF(D327="Recipe Name",0,VLOOKUP($D327,'Raw Recipes'!$B:$I,8,FALSE))</f>
        <v>0</v>
      </c>
      <c r="F327" s="25"/>
      <c r="H327" s="74">
        <f t="shared" si="7"/>
        <v>0</v>
      </c>
    </row>
    <row r="328" spans="1:16" ht="15" customHeight="1">
      <c r="A328" s="113"/>
      <c r="C328" s="73" t="s">
        <v>24</v>
      </c>
      <c r="D328" s="64" t="s">
        <v>8</v>
      </c>
      <c r="E328" s="63">
        <f>IF(D328="Recipe Name",0,VLOOKUP($D328,'Raw Recipes'!$B:$I,8,FALSE))</f>
        <v>0</v>
      </c>
      <c r="F328" s="25"/>
      <c r="H328" s="74">
        <f t="shared" si="7"/>
        <v>0</v>
      </c>
    </row>
    <row r="329" spans="1:16" ht="15" customHeight="1">
      <c r="A329" s="113"/>
      <c r="B329" s="14"/>
      <c r="C329" s="14"/>
      <c r="D329" s="14"/>
      <c r="E329" s="14"/>
      <c r="F329" s="14"/>
      <c r="G329" s="14"/>
      <c r="H329" s="14"/>
      <c r="I329" s="16"/>
      <c r="J329" s="16"/>
      <c r="K329" s="14"/>
      <c r="L329" s="14"/>
      <c r="M329" s="14"/>
      <c r="N329" s="14"/>
      <c r="O329" s="14"/>
      <c r="P329" s="14"/>
    </row>
    <row r="330" spans="1:16" ht="15" customHeight="1">
      <c r="A330" s="113">
        <v>9</v>
      </c>
      <c r="B330" s="25"/>
      <c r="C330" s="62" t="s">
        <v>23</v>
      </c>
      <c r="D330" s="64" t="s">
        <v>1</v>
      </c>
      <c r="E330" s="63">
        <f>IF(D330="ingredient",0,VLOOKUP($D330,'Master Inventory'!$C:$H,4,FALSE))</f>
        <v>0</v>
      </c>
      <c r="F330" s="25"/>
      <c r="H330" s="74">
        <f>F330*E330</f>
        <v>0</v>
      </c>
      <c r="I330" s="114">
        <f>SUM(H330:H369)</f>
        <v>0</v>
      </c>
      <c r="J330" s="114"/>
      <c r="K330" s="115"/>
      <c r="L330" s="115"/>
      <c r="M330" s="114">
        <f>K330-I330</f>
        <v>0</v>
      </c>
      <c r="N330" s="114"/>
      <c r="O330" s="116" t="e">
        <f>I330/K330</f>
        <v>#DIV/0!</v>
      </c>
      <c r="P330" s="116"/>
    </row>
    <row r="331" spans="1:16" ht="15" customHeight="1">
      <c r="A331" s="113"/>
      <c r="C331" s="62" t="s">
        <v>23</v>
      </c>
      <c r="D331" s="64" t="s">
        <v>1</v>
      </c>
      <c r="E331" s="63">
        <f>IF(D331="ingredient",0,VLOOKUP($D331,'Master Inventory'!$C:$H,4,FALSE))</f>
        <v>0</v>
      </c>
      <c r="F331" s="25"/>
      <c r="H331" s="74">
        <f t="shared" ref="H331:H369" si="8">F331*E331</f>
        <v>0</v>
      </c>
      <c r="I331" s="65"/>
      <c r="J331" s="65"/>
    </row>
    <row r="332" spans="1:16" ht="15" customHeight="1">
      <c r="A332" s="113"/>
      <c r="C332" s="62" t="s">
        <v>23</v>
      </c>
      <c r="D332" s="64" t="s">
        <v>1</v>
      </c>
      <c r="E332" s="63">
        <f>IF(D332="ingredient",0,VLOOKUP($D332,'Master Inventory'!$C:$H,4,FALSE))</f>
        <v>0</v>
      </c>
      <c r="F332" s="25"/>
      <c r="H332" s="74">
        <f t="shared" si="8"/>
        <v>0</v>
      </c>
      <c r="J332" s="67"/>
    </row>
    <row r="333" spans="1:16" ht="15" customHeight="1">
      <c r="A333" s="113"/>
      <c r="C333" s="62" t="s">
        <v>23</v>
      </c>
      <c r="D333" s="64" t="s">
        <v>1</v>
      </c>
      <c r="E333" s="63">
        <f>IF(D333="ingredient",0,VLOOKUP($D333,'Master Inventory'!$C:$H,4,FALSE))</f>
        <v>0</v>
      </c>
      <c r="F333" s="25"/>
      <c r="H333" s="74">
        <f t="shared" si="8"/>
        <v>0</v>
      </c>
      <c r="I333" s="67"/>
      <c r="J333" s="67"/>
    </row>
    <row r="334" spans="1:16" ht="15" customHeight="1">
      <c r="A334" s="113"/>
      <c r="C334" s="62" t="s">
        <v>23</v>
      </c>
      <c r="D334" s="64" t="s">
        <v>1</v>
      </c>
      <c r="E334" s="63">
        <f>IF(D334="ingredient",0,VLOOKUP($D334,'Master Inventory'!$C:$H,4,FALSE))</f>
        <v>0</v>
      </c>
      <c r="F334" s="25"/>
      <c r="H334" s="74">
        <f t="shared" si="8"/>
        <v>0</v>
      </c>
      <c r="J334" s="68"/>
    </row>
    <row r="335" spans="1:16" ht="15" customHeight="1">
      <c r="A335" s="113"/>
      <c r="C335" s="62" t="s">
        <v>23</v>
      </c>
      <c r="D335" s="64" t="s">
        <v>1</v>
      </c>
      <c r="E335" s="63">
        <f>IF(D335="ingredient",0,VLOOKUP($D335,'Master Inventory'!$C:$H,4,FALSE))</f>
        <v>0</v>
      </c>
      <c r="F335" s="25"/>
      <c r="H335" s="74">
        <f t="shared" si="8"/>
        <v>0</v>
      </c>
      <c r="I335" s="69"/>
      <c r="J335" s="69"/>
    </row>
    <row r="336" spans="1:16" ht="15" customHeight="1">
      <c r="A336" s="113"/>
      <c r="C336" s="62" t="s">
        <v>23</v>
      </c>
      <c r="D336" s="64" t="s">
        <v>1</v>
      </c>
      <c r="E336" s="63">
        <f>IF(D336="ingredient",0,VLOOKUP($D336,'Master Inventory'!$C:$H,4,FALSE))</f>
        <v>0</v>
      </c>
      <c r="F336" s="25"/>
      <c r="H336" s="74">
        <f t="shared" si="8"/>
        <v>0</v>
      </c>
      <c r="J336" s="67"/>
    </row>
    <row r="337" spans="1:10" ht="15" customHeight="1">
      <c r="A337" s="113"/>
      <c r="C337" s="62" t="s">
        <v>23</v>
      </c>
      <c r="D337" s="64" t="s">
        <v>1</v>
      </c>
      <c r="E337" s="63">
        <f>IF(D337="ingredient",0,VLOOKUP($D337,'Master Inventory'!$C:$H,4,FALSE))</f>
        <v>0</v>
      </c>
      <c r="F337" s="25"/>
      <c r="H337" s="74">
        <f t="shared" si="8"/>
        <v>0</v>
      </c>
      <c r="I337" s="67"/>
      <c r="J337" s="67"/>
    </row>
    <row r="338" spans="1:10" ht="15" customHeight="1">
      <c r="A338" s="113"/>
      <c r="C338" s="62" t="s">
        <v>23</v>
      </c>
      <c r="D338" s="64" t="s">
        <v>1</v>
      </c>
      <c r="E338" s="63">
        <f>IF(D338="ingredient",0,VLOOKUP($D338,'Master Inventory'!$C:$H,4,FALSE))</f>
        <v>0</v>
      </c>
      <c r="F338" s="25"/>
      <c r="H338" s="74">
        <f t="shared" si="8"/>
        <v>0</v>
      </c>
      <c r="J338" s="65"/>
    </row>
    <row r="339" spans="1:10" ht="15" customHeight="1">
      <c r="A339" s="113"/>
      <c r="C339" s="62" t="s">
        <v>23</v>
      </c>
      <c r="D339" s="64" t="s">
        <v>1</v>
      </c>
      <c r="E339" s="63">
        <f>IF(D339="ingredient",0,VLOOKUP($D339,'Master Inventory'!$C:$H,4,FALSE))</f>
        <v>0</v>
      </c>
      <c r="F339" s="25"/>
      <c r="H339" s="74">
        <f t="shared" si="8"/>
        <v>0</v>
      </c>
      <c r="I339" s="70"/>
      <c r="J339" s="70"/>
    </row>
    <row r="340" spans="1:10" ht="15" customHeight="1">
      <c r="A340" s="113"/>
      <c r="C340" s="62" t="s">
        <v>23</v>
      </c>
      <c r="D340" s="64" t="s">
        <v>1</v>
      </c>
      <c r="E340" s="63">
        <f>IF(D340="ingredient",0,VLOOKUP($D340,'Master Inventory'!$C:$H,4,FALSE))</f>
        <v>0</v>
      </c>
      <c r="F340" s="25"/>
      <c r="H340" s="74">
        <f t="shared" si="8"/>
        <v>0</v>
      </c>
      <c r="J340" s="67"/>
    </row>
    <row r="341" spans="1:10" ht="15" customHeight="1">
      <c r="A341" s="113"/>
      <c r="C341" s="62" t="s">
        <v>23</v>
      </c>
      <c r="D341" s="64" t="s">
        <v>1</v>
      </c>
      <c r="E341" s="63">
        <f>IF(D341="ingredient",0,VLOOKUP($D341,'Master Inventory'!$C:$H,4,FALSE))</f>
        <v>0</v>
      </c>
      <c r="F341" s="25"/>
      <c r="H341" s="74">
        <f t="shared" si="8"/>
        <v>0</v>
      </c>
      <c r="I341" s="67"/>
      <c r="J341" s="67"/>
    </row>
    <row r="342" spans="1:10" ht="15" customHeight="1">
      <c r="A342" s="113"/>
      <c r="C342" s="62" t="s">
        <v>23</v>
      </c>
      <c r="D342" s="64" t="s">
        <v>1</v>
      </c>
      <c r="E342" s="63">
        <f>IF(D342="ingredient",0,VLOOKUP($D342,'Master Inventory'!$C:$H,4,FALSE))</f>
        <v>0</v>
      </c>
      <c r="F342" s="25"/>
      <c r="H342" s="74">
        <f t="shared" si="8"/>
        <v>0</v>
      </c>
      <c r="J342" s="71"/>
    </row>
    <row r="343" spans="1:10" ht="15" customHeight="1">
      <c r="A343" s="113"/>
      <c r="C343" s="62" t="s">
        <v>23</v>
      </c>
      <c r="D343" s="64" t="s">
        <v>1</v>
      </c>
      <c r="E343" s="63">
        <f>IF(D343="ingredient",0,VLOOKUP($D343,'Master Inventory'!$C:$H,4,FALSE))</f>
        <v>0</v>
      </c>
      <c r="F343" s="25"/>
      <c r="H343" s="74">
        <f t="shared" si="8"/>
        <v>0</v>
      </c>
      <c r="I343" s="71"/>
      <c r="J343" s="71"/>
    </row>
    <row r="344" spans="1:10" ht="15" customHeight="1">
      <c r="A344" s="113"/>
      <c r="C344" s="62" t="s">
        <v>23</v>
      </c>
      <c r="D344" s="64" t="s">
        <v>1</v>
      </c>
      <c r="E344" s="63">
        <f>IF(D344="ingredient",0,VLOOKUP($D344,'Master Inventory'!$C:$H,4,FALSE))</f>
        <v>0</v>
      </c>
      <c r="F344" s="25"/>
      <c r="H344" s="74">
        <f t="shared" si="8"/>
        <v>0</v>
      </c>
      <c r="I344" s="72"/>
      <c r="J344" s="72"/>
    </row>
    <row r="345" spans="1:10" ht="15" customHeight="1">
      <c r="A345" s="113"/>
      <c r="C345" s="62" t="s">
        <v>23</v>
      </c>
      <c r="D345" s="64" t="s">
        <v>1</v>
      </c>
      <c r="E345" s="63">
        <f>IF(D345="ingredient",0,VLOOKUP($D345,'Master Inventory'!$C:$H,4,FALSE))</f>
        <v>0</v>
      </c>
      <c r="F345" s="25"/>
      <c r="H345" s="74">
        <f t="shared" si="8"/>
        <v>0</v>
      </c>
      <c r="I345" s="72"/>
      <c r="J345" s="72"/>
    </row>
    <row r="346" spans="1:10" ht="15" customHeight="1">
      <c r="A346" s="113"/>
      <c r="C346" s="62" t="s">
        <v>23</v>
      </c>
      <c r="D346" s="64" t="s">
        <v>1</v>
      </c>
      <c r="E346" s="63">
        <f>IF(D346="ingredient",0,VLOOKUP($D346,'Master Inventory'!$C:$H,4,FALSE))</f>
        <v>0</v>
      </c>
      <c r="F346" s="25"/>
      <c r="H346" s="74">
        <f t="shared" si="8"/>
        <v>0</v>
      </c>
    </row>
    <row r="347" spans="1:10" ht="15" customHeight="1">
      <c r="A347" s="113"/>
      <c r="C347" s="62" t="s">
        <v>23</v>
      </c>
      <c r="D347" s="64" t="s">
        <v>1</v>
      </c>
      <c r="E347" s="63">
        <f>IF(D347="ingredient",0,VLOOKUP($D347,'Master Inventory'!$C:$H,4,FALSE))</f>
        <v>0</v>
      </c>
      <c r="F347" s="25"/>
      <c r="H347" s="74">
        <f t="shared" si="8"/>
        <v>0</v>
      </c>
    </row>
    <row r="348" spans="1:10" ht="15" customHeight="1">
      <c r="A348" s="113"/>
      <c r="C348" s="62" t="s">
        <v>23</v>
      </c>
      <c r="D348" s="64" t="s">
        <v>1</v>
      </c>
      <c r="E348" s="63">
        <f>IF(D348="ingredient",0,VLOOKUP($D348,'Master Inventory'!$C:$H,4,FALSE))</f>
        <v>0</v>
      </c>
      <c r="F348" s="25"/>
      <c r="H348" s="74">
        <f t="shared" si="8"/>
        <v>0</v>
      </c>
    </row>
    <row r="349" spans="1:10" ht="15" customHeight="1">
      <c r="A349" s="113"/>
      <c r="C349" s="62" t="s">
        <v>23</v>
      </c>
      <c r="D349" s="64" t="s">
        <v>1</v>
      </c>
      <c r="E349" s="63">
        <f>IF(D349="ingredient",0,VLOOKUP($D349,'Master Inventory'!$C:$H,4,FALSE))</f>
        <v>0</v>
      </c>
      <c r="F349" s="25"/>
      <c r="H349" s="74">
        <f t="shared" si="8"/>
        <v>0</v>
      </c>
    </row>
    <row r="350" spans="1:10" ht="15" customHeight="1">
      <c r="A350" s="113"/>
      <c r="C350" s="62" t="s">
        <v>23</v>
      </c>
      <c r="D350" s="64" t="s">
        <v>1</v>
      </c>
      <c r="E350" s="63">
        <f>IF(D350="ingredient",0,VLOOKUP($D350,'Master Inventory'!$C:$H,4,FALSE))</f>
        <v>0</v>
      </c>
      <c r="F350" s="25"/>
      <c r="H350" s="74">
        <f t="shared" si="8"/>
        <v>0</v>
      </c>
    </row>
    <row r="351" spans="1:10" ht="15" customHeight="1">
      <c r="A351" s="113"/>
      <c r="C351" s="62" t="s">
        <v>23</v>
      </c>
      <c r="D351" s="64" t="s">
        <v>1</v>
      </c>
      <c r="E351" s="63">
        <f>IF(D351="ingredient",0,VLOOKUP($D351,'Master Inventory'!$C:$H,4,FALSE))</f>
        <v>0</v>
      </c>
      <c r="F351" s="25"/>
      <c r="H351" s="74">
        <f t="shared" si="8"/>
        <v>0</v>
      </c>
    </row>
    <row r="352" spans="1:10" ht="15" customHeight="1">
      <c r="A352" s="113"/>
      <c r="C352" s="62" t="s">
        <v>23</v>
      </c>
      <c r="D352" s="64" t="s">
        <v>1</v>
      </c>
      <c r="E352" s="63">
        <f>IF(D352="ingredient",0,VLOOKUP($D352,'Master Inventory'!$C:$H,4,FALSE))</f>
        <v>0</v>
      </c>
      <c r="F352" s="25"/>
      <c r="H352" s="74">
        <f t="shared" si="8"/>
        <v>0</v>
      </c>
    </row>
    <row r="353" spans="1:8" ht="15" customHeight="1">
      <c r="A353" s="113"/>
      <c r="C353" s="62" t="s">
        <v>23</v>
      </c>
      <c r="D353" s="64" t="s">
        <v>1</v>
      </c>
      <c r="E353" s="63">
        <f>IF(D353="ingredient",0,VLOOKUP($D353,'Master Inventory'!$C:$H,4,FALSE))</f>
        <v>0</v>
      </c>
      <c r="F353" s="25"/>
      <c r="H353" s="74">
        <f t="shared" si="8"/>
        <v>0</v>
      </c>
    </row>
    <row r="354" spans="1:8" ht="15" customHeight="1">
      <c r="A354" s="113"/>
      <c r="C354" s="62" t="s">
        <v>23</v>
      </c>
      <c r="D354" s="64" t="s">
        <v>1</v>
      </c>
      <c r="E354" s="63">
        <f>IF(D354="ingredient",0,VLOOKUP($D354,'Master Inventory'!$C:$H,4,FALSE))</f>
        <v>0</v>
      </c>
      <c r="F354" s="25"/>
      <c r="H354" s="74">
        <f t="shared" si="8"/>
        <v>0</v>
      </c>
    </row>
    <row r="355" spans="1:8" ht="15" customHeight="1">
      <c r="A355" s="113"/>
      <c r="C355" s="62" t="s">
        <v>23</v>
      </c>
      <c r="D355" s="64" t="s">
        <v>1</v>
      </c>
      <c r="E355" s="63">
        <f>IF(D355="ingredient",0,VLOOKUP($D355,'Master Inventory'!$C:$H,4,FALSE))</f>
        <v>0</v>
      </c>
      <c r="F355" s="25"/>
      <c r="H355" s="74">
        <f t="shared" si="8"/>
        <v>0</v>
      </c>
    </row>
    <row r="356" spans="1:8" ht="15" customHeight="1">
      <c r="A356" s="113"/>
      <c r="C356" s="62" t="s">
        <v>23</v>
      </c>
      <c r="D356" s="64" t="s">
        <v>1</v>
      </c>
      <c r="E356" s="63">
        <f>IF(D356="ingredient",0,VLOOKUP($D356,'Master Inventory'!$C:$H,4,FALSE))</f>
        <v>0</v>
      </c>
      <c r="F356" s="25"/>
      <c r="H356" s="74">
        <f t="shared" si="8"/>
        <v>0</v>
      </c>
    </row>
    <row r="357" spans="1:8" ht="15" customHeight="1">
      <c r="A357" s="113"/>
      <c r="C357" s="62" t="s">
        <v>23</v>
      </c>
      <c r="D357" s="64" t="s">
        <v>1</v>
      </c>
      <c r="E357" s="63">
        <f>IF(D357="ingredient",0,VLOOKUP($D357,'Master Inventory'!$C:$H,4,FALSE))</f>
        <v>0</v>
      </c>
      <c r="F357" s="25"/>
      <c r="H357" s="74">
        <f t="shared" si="8"/>
        <v>0</v>
      </c>
    </row>
    <row r="358" spans="1:8" ht="15" customHeight="1">
      <c r="A358" s="113"/>
      <c r="C358" s="62" t="s">
        <v>23</v>
      </c>
      <c r="D358" s="64" t="s">
        <v>1</v>
      </c>
      <c r="E358" s="63">
        <f>IF(D358="ingredient",0,VLOOKUP($D358,'Master Inventory'!$C:$H,4,FALSE))</f>
        <v>0</v>
      </c>
      <c r="F358" s="25"/>
      <c r="H358" s="74">
        <f t="shared" si="8"/>
        <v>0</v>
      </c>
    </row>
    <row r="359" spans="1:8" ht="15" customHeight="1">
      <c r="A359" s="113"/>
      <c r="C359" s="62" t="s">
        <v>23</v>
      </c>
      <c r="D359" s="64" t="s">
        <v>1</v>
      </c>
      <c r="E359" s="63">
        <f>IF(D359="ingredient",0,VLOOKUP($D359,'Master Inventory'!$C:$H,4,FALSE))</f>
        <v>0</v>
      </c>
      <c r="F359" s="25"/>
      <c r="H359" s="74">
        <f t="shared" si="8"/>
        <v>0</v>
      </c>
    </row>
    <row r="360" spans="1:8" ht="15" customHeight="1">
      <c r="A360" s="113"/>
      <c r="C360" s="73" t="s">
        <v>24</v>
      </c>
      <c r="D360" s="64" t="s">
        <v>8</v>
      </c>
      <c r="E360" s="63">
        <f>IF(D360="Recipe Name",0,VLOOKUP($D360,'Raw Recipes'!$B:$I,8,FALSE))</f>
        <v>0</v>
      </c>
      <c r="F360" s="25"/>
      <c r="H360" s="74">
        <f t="shared" si="8"/>
        <v>0</v>
      </c>
    </row>
    <row r="361" spans="1:8" ht="15" customHeight="1">
      <c r="A361" s="113"/>
      <c r="C361" s="73" t="s">
        <v>24</v>
      </c>
      <c r="D361" s="64" t="s">
        <v>8</v>
      </c>
      <c r="E361" s="63">
        <f>IF(D361="Recipe Name",0,VLOOKUP($D361,'Raw Recipes'!$B:$I,8,FALSE))</f>
        <v>0</v>
      </c>
      <c r="F361" s="25"/>
      <c r="H361" s="74">
        <f t="shared" si="8"/>
        <v>0</v>
      </c>
    </row>
    <row r="362" spans="1:8" ht="15" customHeight="1">
      <c r="A362" s="113"/>
      <c r="C362" s="73" t="s">
        <v>24</v>
      </c>
      <c r="D362" s="64" t="s">
        <v>8</v>
      </c>
      <c r="E362" s="63">
        <f>IF(D362="Recipe Name",0,VLOOKUP($D362,'Raw Recipes'!$B:$I,8,FALSE))</f>
        <v>0</v>
      </c>
      <c r="F362" s="25"/>
      <c r="H362" s="74">
        <f t="shared" si="8"/>
        <v>0</v>
      </c>
    </row>
    <row r="363" spans="1:8" ht="15" customHeight="1">
      <c r="A363" s="113"/>
      <c r="C363" s="73" t="s">
        <v>24</v>
      </c>
      <c r="D363" s="64" t="s">
        <v>8</v>
      </c>
      <c r="E363" s="63">
        <f>IF(D363="Recipe Name",0,VLOOKUP($D363,'Raw Recipes'!$B:$I,8,FALSE))</f>
        <v>0</v>
      </c>
      <c r="F363" s="25"/>
      <c r="H363" s="74">
        <f t="shared" si="8"/>
        <v>0</v>
      </c>
    </row>
    <row r="364" spans="1:8" ht="15" customHeight="1">
      <c r="A364" s="113"/>
      <c r="C364" s="73" t="s">
        <v>24</v>
      </c>
      <c r="D364" s="64" t="s">
        <v>8</v>
      </c>
      <c r="E364" s="63">
        <f>IF(D364="Recipe Name",0,VLOOKUP($D364,'Raw Recipes'!$B:$I,8,FALSE))</f>
        <v>0</v>
      </c>
      <c r="F364" s="25"/>
      <c r="H364" s="74">
        <f t="shared" si="8"/>
        <v>0</v>
      </c>
    </row>
    <row r="365" spans="1:8" ht="15" customHeight="1">
      <c r="A365" s="113"/>
      <c r="C365" s="73" t="s">
        <v>24</v>
      </c>
      <c r="D365" s="64" t="s">
        <v>8</v>
      </c>
      <c r="E365" s="63">
        <f>IF(D365="Recipe Name",0,VLOOKUP($D365,'Raw Recipes'!$B:$I,8,FALSE))</f>
        <v>0</v>
      </c>
      <c r="F365" s="25"/>
      <c r="H365" s="74">
        <f t="shared" si="8"/>
        <v>0</v>
      </c>
    </row>
    <row r="366" spans="1:8" ht="15" customHeight="1">
      <c r="A366" s="113"/>
      <c r="C366" s="73" t="s">
        <v>24</v>
      </c>
      <c r="D366" s="64" t="s">
        <v>8</v>
      </c>
      <c r="E366" s="63">
        <f>IF(D366="Recipe Name",0,VLOOKUP($D366,'Raw Recipes'!$B:$I,8,FALSE))</f>
        <v>0</v>
      </c>
      <c r="F366" s="25"/>
      <c r="H366" s="74">
        <f t="shared" si="8"/>
        <v>0</v>
      </c>
    </row>
    <row r="367" spans="1:8" ht="15" customHeight="1">
      <c r="A367" s="113"/>
      <c r="C367" s="73" t="s">
        <v>24</v>
      </c>
      <c r="D367" s="64" t="s">
        <v>8</v>
      </c>
      <c r="E367" s="63">
        <f>IF(D367="Recipe Name",0,VLOOKUP($D367,'Raw Recipes'!$B:$I,8,FALSE))</f>
        <v>0</v>
      </c>
      <c r="F367" s="25"/>
      <c r="H367" s="74">
        <f t="shared" si="8"/>
        <v>0</v>
      </c>
    </row>
    <row r="368" spans="1:8" ht="15" customHeight="1">
      <c r="A368" s="113"/>
      <c r="C368" s="73" t="s">
        <v>24</v>
      </c>
      <c r="D368" s="64" t="s">
        <v>8</v>
      </c>
      <c r="E368" s="63">
        <f>IF(D368="Recipe Name",0,VLOOKUP($D368,'Raw Recipes'!$B:$I,8,FALSE))</f>
        <v>0</v>
      </c>
      <c r="F368" s="25"/>
      <c r="H368" s="74">
        <f t="shared" si="8"/>
        <v>0</v>
      </c>
    </row>
    <row r="369" spans="1:16" ht="15" customHeight="1">
      <c r="A369" s="113"/>
      <c r="C369" s="73" t="s">
        <v>24</v>
      </c>
      <c r="D369" s="64" t="s">
        <v>8</v>
      </c>
      <c r="E369" s="63">
        <f>IF(D369="Recipe Name",0,VLOOKUP($D369,'Raw Recipes'!$B:$I,8,FALSE))</f>
        <v>0</v>
      </c>
      <c r="F369" s="25"/>
      <c r="H369" s="74">
        <f t="shared" si="8"/>
        <v>0</v>
      </c>
    </row>
    <row r="370" spans="1:16" ht="15" customHeight="1">
      <c r="A370" s="113"/>
      <c r="B370" s="14"/>
      <c r="C370" s="14"/>
      <c r="D370" s="14"/>
      <c r="E370" s="14"/>
      <c r="F370" s="14"/>
      <c r="G370" s="14"/>
      <c r="H370" s="14"/>
      <c r="I370" s="16"/>
      <c r="J370" s="16"/>
      <c r="K370" s="14"/>
      <c r="L370" s="14"/>
      <c r="M370" s="14"/>
      <c r="N370" s="14"/>
      <c r="O370" s="14"/>
      <c r="P370" s="14"/>
    </row>
    <row r="371" spans="1:16" ht="15" customHeight="1">
      <c r="A371" s="113">
        <v>10</v>
      </c>
      <c r="B371" s="25"/>
      <c r="C371" s="62" t="s">
        <v>23</v>
      </c>
      <c r="D371" s="64" t="s">
        <v>1</v>
      </c>
      <c r="E371" s="63">
        <f>IF(D371="ingredient",0,VLOOKUP($D371,'Master Inventory'!$C:$H,4,FALSE))</f>
        <v>0</v>
      </c>
      <c r="F371" s="25"/>
      <c r="H371" s="74">
        <f>F371*E371</f>
        <v>0</v>
      </c>
      <c r="I371" s="114">
        <f>SUM(H371:H410)</f>
        <v>0</v>
      </c>
      <c r="J371" s="114"/>
      <c r="K371" s="115"/>
      <c r="L371" s="115"/>
      <c r="M371" s="114">
        <f>K371-I371</f>
        <v>0</v>
      </c>
      <c r="N371" s="114"/>
      <c r="O371" s="116" t="e">
        <f>I371/K371</f>
        <v>#DIV/0!</v>
      </c>
      <c r="P371" s="116"/>
    </row>
    <row r="372" spans="1:16" ht="15" customHeight="1">
      <c r="A372" s="113"/>
      <c r="C372" s="62" t="s">
        <v>23</v>
      </c>
      <c r="D372" s="64" t="s">
        <v>1</v>
      </c>
      <c r="E372" s="63">
        <f>IF(D372="ingredient",0,VLOOKUP($D372,'Master Inventory'!$C:$H,4,FALSE))</f>
        <v>0</v>
      </c>
      <c r="F372" s="25"/>
      <c r="H372" s="74">
        <f t="shared" ref="H372:H410" si="9">F372*E372</f>
        <v>0</v>
      </c>
      <c r="I372" s="65"/>
      <c r="J372" s="65"/>
    </row>
    <row r="373" spans="1:16" ht="15" customHeight="1">
      <c r="A373" s="113"/>
      <c r="C373" s="62" t="s">
        <v>23</v>
      </c>
      <c r="D373" s="64" t="s">
        <v>1</v>
      </c>
      <c r="E373" s="63">
        <f>IF(D373="ingredient",0,VLOOKUP($D373,'Master Inventory'!$C:$H,4,FALSE))</f>
        <v>0</v>
      </c>
      <c r="F373" s="25"/>
      <c r="H373" s="74">
        <f t="shared" si="9"/>
        <v>0</v>
      </c>
      <c r="J373" s="67"/>
    </row>
    <row r="374" spans="1:16" ht="15" customHeight="1">
      <c r="A374" s="113"/>
      <c r="C374" s="62" t="s">
        <v>23</v>
      </c>
      <c r="D374" s="64" t="s">
        <v>1</v>
      </c>
      <c r="E374" s="63">
        <f>IF(D374="ingredient",0,VLOOKUP($D374,'Master Inventory'!$C:$H,4,FALSE))</f>
        <v>0</v>
      </c>
      <c r="F374" s="25"/>
      <c r="H374" s="74">
        <f t="shared" si="9"/>
        <v>0</v>
      </c>
      <c r="I374" s="67"/>
      <c r="J374" s="67"/>
    </row>
    <row r="375" spans="1:16" ht="15" customHeight="1">
      <c r="A375" s="113"/>
      <c r="C375" s="62" t="s">
        <v>23</v>
      </c>
      <c r="D375" s="64" t="s">
        <v>1</v>
      </c>
      <c r="E375" s="63">
        <f>IF(D375="ingredient",0,VLOOKUP($D375,'Master Inventory'!$C:$H,4,FALSE))</f>
        <v>0</v>
      </c>
      <c r="F375" s="25"/>
      <c r="H375" s="74">
        <f t="shared" si="9"/>
        <v>0</v>
      </c>
      <c r="J375" s="68"/>
    </row>
    <row r="376" spans="1:16" ht="15" customHeight="1">
      <c r="A376" s="113"/>
      <c r="C376" s="62" t="s">
        <v>23</v>
      </c>
      <c r="D376" s="64" t="s">
        <v>1</v>
      </c>
      <c r="E376" s="63">
        <f>IF(D376="ingredient",0,VLOOKUP($D376,'Master Inventory'!$C:$H,4,FALSE))</f>
        <v>0</v>
      </c>
      <c r="F376" s="25"/>
      <c r="H376" s="74">
        <f t="shared" si="9"/>
        <v>0</v>
      </c>
      <c r="I376" s="69"/>
      <c r="J376" s="69"/>
    </row>
    <row r="377" spans="1:16" ht="15" customHeight="1">
      <c r="A377" s="113"/>
      <c r="C377" s="62" t="s">
        <v>23</v>
      </c>
      <c r="D377" s="64" t="s">
        <v>1</v>
      </c>
      <c r="E377" s="63">
        <f>IF(D377="ingredient",0,VLOOKUP($D377,'Master Inventory'!$C:$H,4,FALSE))</f>
        <v>0</v>
      </c>
      <c r="F377" s="25"/>
      <c r="H377" s="74">
        <f t="shared" si="9"/>
        <v>0</v>
      </c>
      <c r="J377" s="67"/>
    </row>
    <row r="378" spans="1:16" ht="15" customHeight="1">
      <c r="A378" s="113"/>
      <c r="C378" s="62" t="s">
        <v>23</v>
      </c>
      <c r="D378" s="64" t="s">
        <v>1</v>
      </c>
      <c r="E378" s="63">
        <f>IF(D378="ingredient",0,VLOOKUP($D378,'Master Inventory'!$C:$H,4,FALSE))</f>
        <v>0</v>
      </c>
      <c r="F378" s="25"/>
      <c r="H378" s="74">
        <f t="shared" si="9"/>
        <v>0</v>
      </c>
      <c r="I378" s="67"/>
      <c r="J378" s="67"/>
    </row>
    <row r="379" spans="1:16" ht="15" customHeight="1">
      <c r="A379" s="113"/>
      <c r="C379" s="62" t="s">
        <v>23</v>
      </c>
      <c r="D379" s="64" t="s">
        <v>1</v>
      </c>
      <c r="E379" s="63">
        <f>IF(D379="ingredient",0,VLOOKUP($D379,'Master Inventory'!$C:$H,4,FALSE))</f>
        <v>0</v>
      </c>
      <c r="F379" s="25"/>
      <c r="H379" s="74">
        <f t="shared" si="9"/>
        <v>0</v>
      </c>
      <c r="J379" s="65"/>
    </row>
    <row r="380" spans="1:16" ht="15" customHeight="1">
      <c r="A380" s="113"/>
      <c r="C380" s="62" t="s">
        <v>23</v>
      </c>
      <c r="D380" s="64" t="s">
        <v>1</v>
      </c>
      <c r="E380" s="63">
        <f>IF(D380="ingredient",0,VLOOKUP($D380,'Master Inventory'!$C:$H,4,FALSE))</f>
        <v>0</v>
      </c>
      <c r="F380" s="25"/>
      <c r="H380" s="74">
        <f t="shared" si="9"/>
        <v>0</v>
      </c>
      <c r="I380" s="70"/>
      <c r="J380" s="70"/>
    </row>
    <row r="381" spans="1:16" ht="15" customHeight="1">
      <c r="A381" s="113"/>
      <c r="C381" s="62" t="s">
        <v>23</v>
      </c>
      <c r="D381" s="64" t="s">
        <v>1</v>
      </c>
      <c r="E381" s="63">
        <f>IF(D381="ingredient",0,VLOOKUP($D381,'Master Inventory'!$C:$H,4,FALSE))</f>
        <v>0</v>
      </c>
      <c r="F381" s="25"/>
      <c r="H381" s="74">
        <f t="shared" si="9"/>
        <v>0</v>
      </c>
      <c r="J381" s="67"/>
    </row>
    <row r="382" spans="1:16" ht="15" customHeight="1">
      <c r="A382" s="113"/>
      <c r="C382" s="62" t="s">
        <v>23</v>
      </c>
      <c r="D382" s="64" t="s">
        <v>1</v>
      </c>
      <c r="E382" s="63">
        <f>IF(D382="ingredient",0,VLOOKUP($D382,'Master Inventory'!$C:$H,4,FALSE))</f>
        <v>0</v>
      </c>
      <c r="F382" s="25"/>
      <c r="H382" s="74">
        <f t="shared" si="9"/>
        <v>0</v>
      </c>
      <c r="I382" s="67"/>
      <c r="J382" s="67"/>
    </row>
    <row r="383" spans="1:16" ht="15" customHeight="1">
      <c r="A383" s="113"/>
      <c r="C383" s="62" t="s">
        <v>23</v>
      </c>
      <c r="D383" s="64" t="s">
        <v>1</v>
      </c>
      <c r="E383" s="63">
        <f>IF(D383="ingredient",0,VLOOKUP($D383,'Master Inventory'!$C:$H,4,FALSE))</f>
        <v>0</v>
      </c>
      <c r="F383" s="25"/>
      <c r="H383" s="74">
        <f t="shared" si="9"/>
        <v>0</v>
      </c>
      <c r="J383" s="71"/>
    </row>
    <row r="384" spans="1:16" ht="15" customHeight="1">
      <c r="A384" s="113"/>
      <c r="C384" s="62" t="s">
        <v>23</v>
      </c>
      <c r="D384" s="64" t="s">
        <v>1</v>
      </c>
      <c r="E384" s="63">
        <f>IF(D384="ingredient",0,VLOOKUP($D384,'Master Inventory'!$C:$H,4,FALSE))</f>
        <v>0</v>
      </c>
      <c r="F384" s="25"/>
      <c r="H384" s="74">
        <f t="shared" si="9"/>
        <v>0</v>
      </c>
      <c r="I384" s="71"/>
      <c r="J384" s="71"/>
    </row>
    <row r="385" spans="1:10" ht="15" customHeight="1">
      <c r="A385" s="113"/>
      <c r="C385" s="62" t="s">
        <v>23</v>
      </c>
      <c r="D385" s="64" t="s">
        <v>1</v>
      </c>
      <c r="E385" s="63">
        <f>IF(D385="ingredient",0,VLOOKUP($D385,'Master Inventory'!$C:$H,4,FALSE))</f>
        <v>0</v>
      </c>
      <c r="F385" s="25"/>
      <c r="H385" s="74">
        <f t="shared" si="9"/>
        <v>0</v>
      </c>
      <c r="I385" s="72"/>
      <c r="J385" s="72"/>
    </row>
    <row r="386" spans="1:10" ht="15" customHeight="1">
      <c r="A386" s="113"/>
      <c r="C386" s="62" t="s">
        <v>23</v>
      </c>
      <c r="D386" s="64" t="s">
        <v>1</v>
      </c>
      <c r="E386" s="63">
        <f>IF(D386="ingredient",0,VLOOKUP($D386,'Master Inventory'!$C:$H,4,FALSE))</f>
        <v>0</v>
      </c>
      <c r="F386" s="25"/>
      <c r="H386" s="74">
        <f t="shared" si="9"/>
        <v>0</v>
      </c>
      <c r="I386" s="72"/>
      <c r="J386" s="72"/>
    </row>
    <row r="387" spans="1:10" ht="15" customHeight="1">
      <c r="A387" s="113"/>
      <c r="C387" s="62" t="s">
        <v>23</v>
      </c>
      <c r="D387" s="64" t="s">
        <v>1</v>
      </c>
      <c r="E387" s="63">
        <f>IF(D387="ingredient",0,VLOOKUP($D387,'Master Inventory'!$C:$H,4,FALSE))</f>
        <v>0</v>
      </c>
      <c r="F387" s="25"/>
      <c r="H387" s="74">
        <f t="shared" si="9"/>
        <v>0</v>
      </c>
    </row>
    <row r="388" spans="1:10" ht="15" customHeight="1">
      <c r="A388" s="113"/>
      <c r="C388" s="62" t="s">
        <v>23</v>
      </c>
      <c r="D388" s="64" t="s">
        <v>1</v>
      </c>
      <c r="E388" s="63">
        <f>IF(D388="ingredient",0,VLOOKUP($D388,'Master Inventory'!$C:$H,4,FALSE))</f>
        <v>0</v>
      </c>
      <c r="F388" s="25"/>
      <c r="H388" s="74">
        <f t="shared" si="9"/>
        <v>0</v>
      </c>
    </row>
    <row r="389" spans="1:10" ht="15" customHeight="1">
      <c r="A389" s="113"/>
      <c r="C389" s="62" t="s">
        <v>23</v>
      </c>
      <c r="D389" s="64" t="s">
        <v>1</v>
      </c>
      <c r="E389" s="63">
        <f>IF(D389="ingredient",0,VLOOKUP($D389,'Master Inventory'!$C:$H,4,FALSE))</f>
        <v>0</v>
      </c>
      <c r="F389" s="25"/>
      <c r="H389" s="74">
        <f t="shared" si="9"/>
        <v>0</v>
      </c>
    </row>
    <row r="390" spans="1:10" ht="15" customHeight="1">
      <c r="A390" s="113"/>
      <c r="C390" s="62" t="s">
        <v>23</v>
      </c>
      <c r="D390" s="64" t="s">
        <v>1</v>
      </c>
      <c r="E390" s="63">
        <f>IF(D390="ingredient",0,VLOOKUP($D390,'Master Inventory'!$C:$H,4,FALSE))</f>
        <v>0</v>
      </c>
      <c r="F390" s="25"/>
      <c r="H390" s="74">
        <f t="shared" si="9"/>
        <v>0</v>
      </c>
    </row>
    <row r="391" spans="1:10" ht="15" customHeight="1">
      <c r="A391" s="113"/>
      <c r="C391" s="62" t="s">
        <v>23</v>
      </c>
      <c r="D391" s="64" t="s">
        <v>1</v>
      </c>
      <c r="E391" s="63">
        <f>IF(D391="ingredient",0,VLOOKUP($D391,'Master Inventory'!$C:$H,4,FALSE))</f>
        <v>0</v>
      </c>
      <c r="F391" s="25"/>
      <c r="H391" s="74">
        <f t="shared" si="9"/>
        <v>0</v>
      </c>
    </row>
    <row r="392" spans="1:10" ht="15" customHeight="1">
      <c r="A392" s="113"/>
      <c r="C392" s="62" t="s">
        <v>23</v>
      </c>
      <c r="D392" s="64" t="s">
        <v>1</v>
      </c>
      <c r="E392" s="63">
        <f>IF(D392="ingredient",0,VLOOKUP($D392,'Master Inventory'!$C:$H,4,FALSE))</f>
        <v>0</v>
      </c>
      <c r="F392" s="25"/>
      <c r="H392" s="74">
        <f t="shared" si="9"/>
        <v>0</v>
      </c>
    </row>
    <row r="393" spans="1:10" ht="15" customHeight="1">
      <c r="A393" s="113"/>
      <c r="C393" s="62" t="s">
        <v>23</v>
      </c>
      <c r="D393" s="64" t="s">
        <v>1</v>
      </c>
      <c r="E393" s="63">
        <f>IF(D393="ingredient",0,VLOOKUP($D393,'Master Inventory'!$C:$H,4,FALSE))</f>
        <v>0</v>
      </c>
      <c r="F393" s="25"/>
      <c r="H393" s="74">
        <f t="shared" si="9"/>
        <v>0</v>
      </c>
    </row>
    <row r="394" spans="1:10" ht="15" customHeight="1">
      <c r="A394" s="113"/>
      <c r="C394" s="62" t="s">
        <v>23</v>
      </c>
      <c r="D394" s="64" t="s">
        <v>1</v>
      </c>
      <c r="E394" s="63">
        <f>IF(D394="ingredient",0,VLOOKUP($D394,'Master Inventory'!$C:$H,4,FALSE))</f>
        <v>0</v>
      </c>
      <c r="F394" s="25"/>
      <c r="H394" s="74">
        <f t="shared" si="9"/>
        <v>0</v>
      </c>
    </row>
    <row r="395" spans="1:10" ht="15" customHeight="1">
      <c r="A395" s="113"/>
      <c r="C395" s="62" t="s">
        <v>23</v>
      </c>
      <c r="D395" s="64" t="s">
        <v>1</v>
      </c>
      <c r="E395" s="63">
        <f>IF(D395="ingredient",0,VLOOKUP($D395,'Master Inventory'!$C:$H,4,FALSE))</f>
        <v>0</v>
      </c>
      <c r="F395" s="25"/>
      <c r="H395" s="74">
        <f t="shared" si="9"/>
        <v>0</v>
      </c>
    </row>
    <row r="396" spans="1:10" ht="15" customHeight="1">
      <c r="A396" s="113"/>
      <c r="C396" s="62" t="s">
        <v>23</v>
      </c>
      <c r="D396" s="64" t="s">
        <v>1</v>
      </c>
      <c r="E396" s="63">
        <f>IF(D396="ingredient",0,VLOOKUP($D396,'Master Inventory'!$C:$H,4,FALSE))</f>
        <v>0</v>
      </c>
      <c r="F396" s="25"/>
      <c r="H396" s="74">
        <f t="shared" si="9"/>
        <v>0</v>
      </c>
    </row>
    <row r="397" spans="1:10" ht="15" customHeight="1">
      <c r="A397" s="113"/>
      <c r="C397" s="62" t="s">
        <v>23</v>
      </c>
      <c r="D397" s="64" t="s">
        <v>1</v>
      </c>
      <c r="E397" s="63">
        <f>IF(D397="ingredient",0,VLOOKUP($D397,'Master Inventory'!$C:$H,4,FALSE))</f>
        <v>0</v>
      </c>
      <c r="F397" s="25"/>
      <c r="H397" s="74">
        <f t="shared" si="9"/>
        <v>0</v>
      </c>
    </row>
    <row r="398" spans="1:10" ht="15" customHeight="1">
      <c r="A398" s="113"/>
      <c r="C398" s="62" t="s">
        <v>23</v>
      </c>
      <c r="D398" s="64" t="s">
        <v>1</v>
      </c>
      <c r="E398" s="63">
        <f>IF(D398="ingredient",0,VLOOKUP($D398,'Master Inventory'!$C:$H,4,FALSE))</f>
        <v>0</v>
      </c>
      <c r="F398" s="25"/>
      <c r="H398" s="74">
        <f t="shared" si="9"/>
        <v>0</v>
      </c>
    </row>
    <row r="399" spans="1:10" ht="15" customHeight="1">
      <c r="A399" s="113"/>
      <c r="C399" s="62" t="s">
        <v>23</v>
      </c>
      <c r="D399" s="64" t="s">
        <v>1</v>
      </c>
      <c r="E399" s="63">
        <f>IF(D399="ingredient",0,VLOOKUP($D399,'Master Inventory'!$C:$H,4,FALSE))</f>
        <v>0</v>
      </c>
      <c r="F399" s="25"/>
      <c r="H399" s="74">
        <f t="shared" si="9"/>
        <v>0</v>
      </c>
    </row>
    <row r="400" spans="1:10" ht="15" customHeight="1">
      <c r="A400" s="113"/>
      <c r="C400" s="62" t="s">
        <v>23</v>
      </c>
      <c r="D400" s="64" t="s">
        <v>1</v>
      </c>
      <c r="E400" s="63">
        <f>IF(D400="ingredient",0,VLOOKUP($D400,'Master Inventory'!$C:$H,4,FALSE))</f>
        <v>0</v>
      </c>
      <c r="F400" s="25"/>
      <c r="H400" s="74">
        <f t="shared" si="9"/>
        <v>0</v>
      </c>
    </row>
    <row r="401" spans="1:16" ht="15" customHeight="1">
      <c r="A401" s="113"/>
      <c r="C401" s="73" t="s">
        <v>24</v>
      </c>
      <c r="D401" s="64" t="s">
        <v>8</v>
      </c>
      <c r="E401" s="63">
        <f>IF(D401="Recipe Name",0,VLOOKUP($D401,'Raw Recipes'!$B:$I,8,FALSE))</f>
        <v>0</v>
      </c>
      <c r="F401" s="25"/>
      <c r="H401" s="74">
        <f t="shared" si="9"/>
        <v>0</v>
      </c>
    </row>
    <row r="402" spans="1:16" ht="15" customHeight="1">
      <c r="A402" s="113"/>
      <c r="C402" s="73" t="s">
        <v>24</v>
      </c>
      <c r="D402" s="64" t="s">
        <v>8</v>
      </c>
      <c r="E402" s="63">
        <f>IF(D402="Recipe Name",0,VLOOKUP($D402,'Raw Recipes'!$B:$I,8,FALSE))</f>
        <v>0</v>
      </c>
      <c r="F402" s="25"/>
      <c r="H402" s="74">
        <f t="shared" si="9"/>
        <v>0</v>
      </c>
    </row>
    <row r="403" spans="1:16" ht="15" customHeight="1">
      <c r="A403" s="113"/>
      <c r="C403" s="73" t="s">
        <v>24</v>
      </c>
      <c r="D403" s="64" t="s">
        <v>8</v>
      </c>
      <c r="E403" s="63">
        <f>IF(D403="Recipe Name",0,VLOOKUP($D403,'Raw Recipes'!$B:$I,8,FALSE))</f>
        <v>0</v>
      </c>
      <c r="F403" s="25"/>
      <c r="H403" s="74">
        <f t="shared" si="9"/>
        <v>0</v>
      </c>
    </row>
    <row r="404" spans="1:16" ht="15" customHeight="1">
      <c r="A404" s="113"/>
      <c r="C404" s="73" t="s">
        <v>24</v>
      </c>
      <c r="D404" s="64" t="s">
        <v>8</v>
      </c>
      <c r="E404" s="63">
        <f>IF(D404="Recipe Name",0,VLOOKUP($D404,'Raw Recipes'!$B:$I,8,FALSE))</f>
        <v>0</v>
      </c>
      <c r="F404" s="25"/>
      <c r="H404" s="74">
        <f t="shared" si="9"/>
        <v>0</v>
      </c>
    </row>
    <row r="405" spans="1:16" ht="15" customHeight="1">
      <c r="A405" s="113"/>
      <c r="C405" s="73" t="s">
        <v>24</v>
      </c>
      <c r="D405" s="64" t="s">
        <v>8</v>
      </c>
      <c r="E405" s="63">
        <f>IF(D405="Recipe Name",0,VLOOKUP($D405,'Raw Recipes'!$B:$I,8,FALSE))</f>
        <v>0</v>
      </c>
      <c r="F405" s="25"/>
      <c r="H405" s="74">
        <f t="shared" si="9"/>
        <v>0</v>
      </c>
    </row>
    <row r="406" spans="1:16" ht="15" customHeight="1">
      <c r="A406" s="113"/>
      <c r="C406" s="73" t="s">
        <v>24</v>
      </c>
      <c r="D406" s="64" t="s">
        <v>8</v>
      </c>
      <c r="E406" s="63">
        <f>IF(D406="Recipe Name",0,VLOOKUP($D406,'Raw Recipes'!$B:$I,8,FALSE))</f>
        <v>0</v>
      </c>
      <c r="F406" s="25"/>
      <c r="H406" s="74">
        <f t="shared" si="9"/>
        <v>0</v>
      </c>
    </row>
    <row r="407" spans="1:16" ht="15" customHeight="1">
      <c r="A407" s="113"/>
      <c r="C407" s="73" t="s">
        <v>24</v>
      </c>
      <c r="D407" s="64" t="s">
        <v>8</v>
      </c>
      <c r="E407" s="63">
        <f>IF(D407="Recipe Name",0,VLOOKUP($D407,'Raw Recipes'!$B:$I,8,FALSE))</f>
        <v>0</v>
      </c>
      <c r="F407" s="25"/>
      <c r="H407" s="74">
        <f t="shared" si="9"/>
        <v>0</v>
      </c>
    </row>
    <row r="408" spans="1:16" ht="15" customHeight="1">
      <c r="A408" s="113"/>
      <c r="C408" s="73" t="s">
        <v>24</v>
      </c>
      <c r="D408" s="64" t="s">
        <v>8</v>
      </c>
      <c r="E408" s="63">
        <f>IF(D408="Recipe Name",0,VLOOKUP($D408,'Raw Recipes'!$B:$I,8,FALSE))</f>
        <v>0</v>
      </c>
      <c r="F408" s="25"/>
      <c r="H408" s="74">
        <f t="shared" si="9"/>
        <v>0</v>
      </c>
    </row>
    <row r="409" spans="1:16" ht="15" customHeight="1">
      <c r="A409" s="113"/>
      <c r="C409" s="73" t="s">
        <v>24</v>
      </c>
      <c r="D409" s="64" t="s">
        <v>8</v>
      </c>
      <c r="E409" s="63">
        <f>IF(D409="Recipe Name",0,VLOOKUP($D409,'Raw Recipes'!$B:$I,8,FALSE))</f>
        <v>0</v>
      </c>
      <c r="F409" s="25"/>
      <c r="H409" s="74">
        <f t="shared" si="9"/>
        <v>0</v>
      </c>
    </row>
    <row r="410" spans="1:16" ht="15" customHeight="1">
      <c r="A410" s="113"/>
      <c r="C410" s="73" t="s">
        <v>24</v>
      </c>
      <c r="D410" s="64" t="s">
        <v>8</v>
      </c>
      <c r="E410" s="63">
        <f>IF(D410="Recipe Name",0,VLOOKUP($D410,'Raw Recipes'!$B:$I,8,FALSE))</f>
        <v>0</v>
      </c>
      <c r="F410" s="25"/>
      <c r="H410" s="74">
        <f t="shared" si="9"/>
        <v>0</v>
      </c>
    </row>
    <row r="411" spans="1:16" ht="15" customHeight="1">
      <c r="A411" s="113"/>
      <c r="B411" s="14"/>
      <c r="C411" s="14"/>
      <c r="D411" s="14"/>
      <c r="E411" s="14"/>
      <c r="F411" s="14"/>
      <c r="G411" s="14"/>
      <c r="H411" s="14"/>
      <c r="I411" s="16"/>
      <c r="J411" s="16"/>
      <c r="K411" s="14"/>
      <c r="L411" s="14"/>
      <c r="M411" s="14"/>
      <c r="N411" s="14"/>
      <c r="O411" s="14"/>
      <c r="P411" s="14"/>
    </row>
    <row r="412" spans="1:16" ht="15" customHeight="1">
      <c r="A412" s="113">
        <v>11</v>
      </c>
      <c r="B412" s="25"/>
      <c r="C412" s="62" t="s">
        <v>23</v>
      </c>
      <c r="D412" s="64" t="s">
        <v>1</v>
      </c>
      <c r="E412" s="63">
        <f>IF(D412="ingredient",0,VLOOKUP($D412,'Master Inventory'!$C:$H,4,FALSE))</f>
        <v>0</v>
      </c>
      <c r="F412" s="25"/>
      <c r="H412" s="74">
        <f>F412*E412</f>
        <v>0</v>
      </c>
      <c r="I412" s="114">
        <f>SUM(H412:H451)</f>
        <v>0</v>
      </c>
      <c r="J412" s="114"/>
      <c r="K412" s="115"/>
      <c r="L412" s="115"/>
      <c r="M412" s="114">
        <f>K412-I412</f>
        <v>0</v>
      </c>
      <c r="N412" s="114"/>
      <c r="O412" s="116" t="e">
        <f>I412/K412</f>
        <v>#DIV/0!</v>
      </c>
      <c r="P412" s="116"/>
    </row>
    <row r="413" spans="1:16" ht="15" customHeight="1">
      <c r="A413" s="113"/>
      <c r="C413" s="62" t="s">
        <v>23</v>
      </c>
      <c r="D413" s="64" t="s">
        <v>1</v>
      </c>
      <c r="E413" s="63">
        <f>IF(D413="ingredient",0,VLOOKUP($D413,'Master Inventory'!$C:$H,4,FALSE))</f>
        <v>0</v>
      </c>
      <c r="F413" s="25"/>
      <c r="H413" s="74">
        <f t="shared" ref="H413:H451" si="10">F413*E413</f>
        <v>0</v>
      </c>
      <c r="I413" s="65"/>
      <c r="J413" s="65"/>
    </row>
    <row r="414" spans="1:16" ht="15" customHeight="1">
      <c r="A414" s="113"/>
      <c r="C414" s="62" t="s">
        <v>23</v>
      </c>
      <c r="D414" s="64" t="s">
        <v>1</v>
      </c>
      <c r="E414" s="63">
        <f>IF(D414="ingredient",0,VLOOKUP($D414,'Master Inventory'!$C:$H,4,FALSE))</f>
        <v>0</v>
      </c>
      <c r="F414" s="25"/>
      <c r="H414" s="74">
        <f t="shared" si="10"/>
        <v>0</v>
      </c>
      <c r="J414" s="67"/>
    </row>
    <row r="415" spans="1:16" ht="15" customHeight="1">
      <c r="A415" s="113"/>
      <c r="C415" s="62" t="s">
        <v>23</v>
      </c>
      <c r="D415" s="64" t="s">
        <v>1</v>
      </c>
      <c r="E415" s="63">
        <f>IF(D415="ingredient",0,VLOOKUP($D415,'Master Inventory'!$C:$H,4,FALSE))</f>
        <v>0</v>
      </c>
      <c r="F415" s="25"/>
      <c r="H415" s="74">
        <f t="shared" si="10"/>
        <v>0</v>
      </c>
      <c r="I415" s="67"/>
      <c r="J415" s="67"/>
    </row>
    <row r="416" spans="1:16" ht="15" customHeight="1">
      <c r="A416" s="113"/>
      <c r="C416" s="62" t="s">
        <v>23</v>
      </c>
      <c r="D416" s="64" t="s">
        <v>1</v>
      </c>
      <c r="E416" s="63">
        <f>IF(D416="ingredient",0,VLOOKUP($D416,'Master Inventory'!$C:$H,4,FALSE))</f>
        <v>0</v>
      </c>
      <c r="F416" s="25"/>
      <c r="H416" s="74">
        <f t="shared" si="10"/>
        <v>0</v>
      </c>
      <c r="J416" s="68"/>
    </row>
    <row r="417" spans="1:10" ht="15" customHeight="1">
      <c r="A417" s="113"/>
      <c r="C417" s="62" t="s">
        <v>23</v>
      </c>
      <c r="D417" s="64" t="s">
        <v>1</v>
      </c>
      <c r="E417" s="63">
        <f>IF(D417="ingredient",0,VLOOKUP($D417,'Master Inventory'!$C:$H,4,FALSE))</f>
        <v>0</v>
      </c>
      <c r="F417" s="25"/>
      <c r="H417" s="74">
        <f t="shared" si="10"/>
        <v>0</v>
      </c>
      <c r="I417" s="69"/>
      <c r="J417" s="69"/>
    </row>
    <row r="418" spans="1:10" ht="15" customHeight="1">
      <c r="A418" s="113"/>
      <c r="C418" s="62" t="s">
        <v>23</v>
      </c>
      <c r="D418" s="64" t="s">
        <v>1</v>
      </c>
      <c r="E418" s="63">
        <f>IF(D418="ingredient",0,VLOOKUP($D418,'Master Inventory'!$C:$H,4,FALSE))</f>
        <v>0</v>
      </c>
      <c r="F418" s="25"/>
      <c r="H418" s="74">
        <f t="shared" si="10"/>
        <v>0</v>
      </c>
      <c r="J418" s="67"/>
    </row>
    <row r="419" spans="1:10" ht="15" customHeight="1">
      <c r="A419" s="113"/>
      <c r="C419" s="62" t="s">
        <v>23</v>
      </c>
      <c r="D419" s="64" t="s">
        <v>1</v>
      </c>
      <c r="E419" s="63">
        <f>IF(D419="ingredient",0,VLOOKUP($D419,'Master Inventory'!$C:$H,4,FALSE))</f>
        <v>0</v>
      </c>
      <c r="F419" s="25"/>
      <c r="H419" s="74">
        <f t="shared" si="10"/>
        <v>0</v>
      </c>
      <c r="I419" s="67"/>
      <c r="J419" s="67"/>
    </row>
    <row r="420" spans="1:10" ht="15" customHeight="1">
      <c r="A420" s="113"/>
      <c r="C420" s="62" t="s">
        <v>23</v>
      </c>
      <c r="D420" s="64" t="s">
        <v>1</v>
      </c>
      <c r="E420" s="63">
        <f>IF(D420="ingredient",0,VLOOKUP($D420,'Master Inventory'!$C:$H,4,FALSE))</f>
        <v>0</v>
      </c>
      <c r="F420" s="25"/>
      <c r="H420" s="74">
        <f t="shared" si="10"/>
        <v>0</v>
      </c>
      <c r="J420" s="65"/>
    </row>
    <row r="421" spans="1:10" ht="15" customHeight="1">
      <c r="A421" s="113"/>
      <c r="C421" s="62" t="s">
        <v>23</v>
      </c>
      <c r="D421" s="64" t="s">
        <v>1</v>
      </c>
      <c r="E421" s="63">
        <f>IF(D421="ingredient",0,VLOOKUP($D421,'Master Inventory'!$C:$H,4,FALSE))</f>
        <v>0</v>
      </c>
      <c r="F421" s="25"/>
      <c r="H421" s="74">
        <f t="shared" si="10"/>
        <v>0</v>
      </c>
      <c r="I421" s="70"/>
      <c r="J421" s="70"/>
    </row>
    <row r="422" spans="1:10" ht="15" customHeight="1">
      <c r="A422" s="113"/>
      <c r="C422" s="62" t="s">
        <v>23</v>
      </c>
      <c r="D422" s="64" t="s">
        <v>1</v>
      </c>
      <c r="E422" s="63">
        <f>IF(D422="ingredient",0,VLOOKUP($D422,'Master Inventory'!$C:$H,4,FALSE))</f>
        <v>0</v>
      </c>
      <c r="F422" s="25"/>
      <c r="H422" s="74">
        <f t="shared" si="10"/>
        <v>0</v>
      </c>
      <c r="J422" s="67"/>
    </row>
    <row r="423" spans="1:10" ht="15" customHeight="1">
      <c r="A423" s="113"/>
      <c r="C423" s="62" t="s">
        <v>23</v>
      </c>
      <c r="D423" s="64" t="s">
        <v>1</v>
      </c>
      <c r="E423" s="63">
        <f>IF(D423="ingredient",0,VLOOKUP($D423,'Master Inventory'!$C:$H,4,FALSE))</f>
        <v>0</v>
      </c>
      <c r="F423" s="25"/>
      <c r="H423" s="74">
        <f t="shared" si="10"/>
        <v>0</v>
      </c>
      <c r="I423" s="67"/>
      <c r="J423" s="67"/>
    </row>
    <row r="424" spans="1:10" ht="15" customHeight="1">
      <c r="A424" s="113"/>
      <c r="C424" s="62" t="s">
        <v>23</v>
      </c>
      <c r="D424" s="64" t="s">
        <v>1</v>
      </c>
      <c r="E424" s="63">
        <f>IF(D424="ingredient",0,VLOOKUP($D424,'Master Inventory'!$C:$H,4,FALSE))</f>
        <v>0</v>
      </c>
      <c r="F424" s="25"/>
      <c r="H424" s="74">
        <f t="shared" si="10"/>
        <v>0</v>
      </c>
      <c r="J424" s="71"/>
    </row>
    <row r="425" spans="1:10" ht="15" customHeight="1">
      <c r="A425" s="113"/>
      <c r="C425" s="62" t="s">
        <v>23</v>
      </c>
      <c r="D425" s="64" t="s">
        <v>1</v>
      </c>
      <c r="E425" s="63">
        <f>IF(D425="ingredient",0,VLOOKUP($D425,'Master Inventory'!$C:$H,4,FALSE))</f>
        <v>0</v>
      </c>
      <c r="F425" s="25"/>
      <c r="H425" s="74">
        <f t="shared" si="10"/>
        <v>0</v>
      </c>
      <c r="I425" s="71"/>
      <c r="J425" s="71"/>
    </row>
    <row r="426" spans="1:10" ht="15" customHeight="1">
      <c r="A426" s="113"/>
      <c r="C426" s="62" t="s">
        <v>23</v>
      </c>
      <c r="D426" s="64" t="s">
        <v>1</v>
      </c>
      <c r="E426" s="63">
        <f>IF(D426="ingredient",0,VLOOKUP($D426,'Master Inventory'!$C:$H,4,FALSE))</f>
        <v>0</v>
      </c>
      <c r="F426" s="25"/>
      <c r="H426" s="74">
        <f t="shared" si="10"/>
        <v>0</v>
      </c>
      <c r="I426" s="72"/>
      <c r="J426" s="72"/>
    </row>
    <row r="427" spans="1:10" ht="15" customHeight="1">
      <c r="A427" s="113"/>
      <c r="C427" s="62" t="s">
        <v>23</v>
      </c>
      <c r="D427" s="64" t="s">
        <v>1</v>
      </c>
      <c r="E427" s="63">
        <f>IF(D427="ingredient",0,VLOOKUP($D427,'Master Inventory'!$C:$H,4,FALSE))</f>
        <v>0</v>
      </c>
      <c r="F427" s="25"/>
      <c r="H427" s="74">
        <f t="shared" si="10"/>
        <v>0</v>
      </c>
      <c r="I427" s="72"/>
      <c r="J427" s="72"/>
    </row>
    <row r="428" spans="1:10" ht="15" customHeight="1">
      <c r="A428" s="113"/>
      <c r="C428" s="62" t="s">
        <v>23</v>
      </c>
      <c r="D428" s="64" t="s">
        <v>1</v>
      </c>
      <c r="E428" s="63">
        <f>IF(D428="ingredient",0,VLOOKUP($D428,'Master Inventory'!$C:$H,4,FALSE))</f>
        <v>0</v>
      </c>
      <c r="F428" s="25"/>
      <c r="H428" s="74">
        <f t="shared" si="10"/>
        <v>0</v>
      </c>
    </row>
    <row r="429" spans="1:10" ht="15" customHeight="1">
      <c r="A429" s="113"/>
      <c r="C429" s="62" t="s">
        <v>23</v>
      </c>
      <c r="D429" s="64" t="s">
        <v>1</v>
      </c>
      <c r="E429" s="63">
        <f>IF(D429="ingredient",0,VLOOKUP($D429,'Master Inventory'!$C:$H,4,FALSE))</f>
        <v>0</v>
      </c>
      <c r="F429" s="25"/>
      <c r="H429" s="74">
        <f t="shared" si="10"/>
        <v>0</v>
      </c>
    </row>
    <row r="430" spans="1:10" ht="15" customHeight="1">
      <c r="A430" s="113"/>
      <c r="C430" s="62" t="s">
        <v>23</v>
      </c>
      <c r="D430" s="64" t="s">
        <v>1</v>
      </c>
      <c r="E430" s="63">
        <f>IF(D430="ingredient",0,VLOOKUP($D430,'Master Inventory'!$C:$H,4,FALSE))</f>
        <v>0</v>
      </c>
      <c r="F430" s="25"/>
      <c r="H430" s="74">
        <f t="shared" si="10"/>
        <v>0</v>
      </c>
    </row>
    <row r="431" spans="1:10" ht="15" customHeight="1">
      <c r="A431" s="113"/>
      <c r="C431" s="62" t="s">
        <v>23</v>
      </c>
      <c r="D431" s="64" t="s">
        <v>1</v>
      </c>
      <c r="E431" s="63">
        <f>IF(D431="ingredient",0,VLOOKUP($D431,'Master Inventory'!$C:$H,4,FALSE))</f>
        <v>0</v>
      </c>
      <c r="F431" s="25"/>
      <c r="H431" s="74">
        <f t="shared" si="10"/>
        <v>0</v>
      </c>
    </row>
    <row r="432" spans="1:10" ht="15" customHeight="1">
      <c r="A432" s="113"/>
      <c r="C432" s="62" t="s">
        <v>23</v>
      </c>
      <c r="D432" s="64" t="s">
        <v>1</v>
      </c>
      <c r="E432" s="63">
        <f>IF(D432="ingredient",0,VLOOKUP($D432,'Master Inventory'!$C:$H,4,FALSE))</f>
        <v>0</v>
      </c>
      <c r="F432" s="25"/>
      <c r="H432" s="74">
        <f t="shared" si="10"/>
        <v>0</v>
      </c>
    </row>
    <row r="433" spans="1:8" ht="15" customHeight="1">
      <c r="A433" s="113"/>
      <c r="C433" s="62" t="s">
        <v>23</v>
      </c>
      <c r="D433" s="64" t="s">
        <v>1</v>
      </c>
      <c r="E433" s="63">
        <f>IF(D433="ingredient",0,VLOOKUP($D433,'Master Inventory'!$C:$H,4,FALSE))</f>
        <v>0</v>
      </c>
      <c r="F433" s="25"/>
      <c r="H433" s="74">
        <f t="shared" si="10"/>
        <v>0</v>
      </c>
    </row>
    <row r="434" spans="1:8" ht="15" customHeight="1">
      <c r="A434" s="113"/>
      <c r="C434" s="62" t="s">
        <v>23</v>
      </c>
      <c r="D434" s="64" t="s">
        <v>1</v>
      </c>
      <c r="E434" s="63">
        <f>IF(D434="ingredient",0,VLOOKUP($D434,'Master Inventory'!$C:$H,4,FALSE))</f>
        <v>0</v>
      </c>
      <c r="F434" s="25"/>
      <c r="H434" s="74">
        <f t="shared" si="10"/>
        <v>0</v>
      </c>
    </row>
    <row r="435" spans="1:8" ht="15" customHeight="1">
      <c r="A435" s="113"/>
      <c r="C435" s="62" t="s">
        <v>23</v>
      </c>
      <c r="D435" s="64" t="s">
        <v>1</v>
      </c>
      <c r="E435" s="63">
        <f>IF(D435="ingredient",0,VLOOKUP($D435,'Master Inventory'!$C:$H,4,FALSE))</f>
        <v>0</v>
      </c>
      <c r="F435" s="25"/>
      <c r="H435" s="74">
        <f t="shared" si="10"/>
        <v>0</v>
      </c>
    </row>
    <row r="436" spans="1:8" ht="15" customHeight="1">
      <c r="A436" s="113"/>
      <c r="C436" s="62" t="s">
        <v>23</v>
      </c>
      <c r="D436" s="64" t="s">
        <v>1</v>
      </c>
      <c r="E436" s="63">
        <f>IF(D436="ingredient",0,VLOOKUP($D436,'Master Inventory'!$C:$H,4,FALSE))</f>
        <v>0</v>
      </c>
      <c r="F436" s="25"/>
      <c r="H436" s="74">
        <f t="shared" si="10"/>
        <v>0</v>
      </c>
    </row>
    <row r="437" spans="1:8" ht="15" customHeight="1">
      <c r="A437" s="113"/>
      <c r="C437" s="62" t="s">
        <v>23</v>
      </c>
      <c r="D437" s="64" t="s">
        <v>1</v>
      </c>
      <c r="E437" s="63">
        <f>IF(D437="ingredient",0,VLOOKUP($D437,'Master Inventory'!$C:$H,4,FALSE))</f>
        <v>0</v>
      </c>
      <c r="F437" s="25"/>
      <c r="H437" s="74">
        <f t="shared" si="10"/>
        <v>0</v>
      </c>
    </row>
    <row r="438" spans="1:8" ht="15" customHeight="1">
      <c r="A438" s="113"/>
      <c r="C438" s="62" t="s">
        <v>23</v>
      </c>
      <c r="D438" s="64" t="s">
        <v>1</v>
      </c>
      <c r="E438" s="63">
        <f>IF(D438="ingredient",0,VLOOKUP($D438,'Master Inventory'!$C:$H,4,FALSE))</f>
        <v>0</v>
      </c>
      <c r="F438" s="25"/>
      <c r="H438" s="74">
        <f t="shared" si="10"/>
        <v>0</v>
      </c>
    </row>
    <row r="439" spans="1:8" ht="15" customHeight="1">
      <c r="A439" s="113"/>
      <c r="C439" s="62" t="s">
        <v>23</v>
      </c>
      <c r="D439" s="64" t="s">
        <v>1</v>
      </c>
      <c r="E439" s="63">
        <f>IF(D439="ingredient",0,VLOOKUP($D439,'Master Inventory'!$C:$H,4,FALSE))</f>
        <v>0</v>
      </c>
      <c r="F439" s="25"/>
      <c r="H439" s="74">
        <f t="shared" si="10"/>
        <v>0</v>
      </c>
    </row>
    <row r="440" spans="1:8" ht="15" customHeight="1">
      <c r="A440" s="113"/>
      <c r="C440" s="62" t="s">
        <v>23</v>
      </c>
      <c r="D440" s="64" t="s">
        <v>1</v>
      </c>
      <c r="E440" s="63">
        <f>IF(D440="ingredient",0,VLOOKUP($D440,'Master Inventory'!$C:$H,4,FALSE))</f>
        <v>0</v>
      </c>
      <c r="F440" s="25"/>
      <c r="H440" s="74">
        <f t="shared" si="10"/>
        <v>0</v>
      </c>
    </row>
    <row r="441" spans="1:8" ht="15" customHeight="1">
      <c r="A441" s="113"/>
      <c r="C441" s="62" t="s">
        <v>23</v>
      </c>
      <c r="D441" s="64" t="s">
        <v>1</v>
      </c>
      <c r="E441" s="63">
        <f>IF(D441="ingredient",0,VLOOKUP($D441,'Master Inventory'!$C:$H,4,FALSE))</f>
        <v>0</v>
      </c>
      <c r="F441" s="25"/>
      <c r="H441" s="74">
        <f t="shared" si="10"/>
        <v>0</v>
      </c>
    </row>
    <row r="442" spans="1:8" ht="15" customHeight="1">
      <c r="A442" s="113"/>
      <c r="C442" s="73" t="s">
        <v>24</v>
      </c>
      <c r="D442" s="64" t="s">
        <v>8</v>
      </c>
      <c r="E442" s="63">
        <f>IF(D442="Recipe Name",0,VLOOKUP($D442,'Raw Recipes'!$B:$I,8,FALSE))</f>
        <v>0</v>
      </c>
      <c r="F442" s="25"/>
      <c r="H442" s="74">
        <f t="shared" si="10"/>
        <v>0</v>
      </c>
    </row>
    <row r="443" spans="1:8" ht="15" customHeight="1">
      <c r="A443" s="113"/>
      <c r="C443" s="73" t="s">
        <v>24</v>
      </c>
      <c r="D443" s="64" t="s">
        <v>8</v>
      </c>
      <c r="E443" s="63">
        <f>IF(D443="Recipe Name",0,VLOOKUP($D443,'Raw Recipes'!$B:$I,8,FALSE))</f>
        <v>0</v>
      </c>
      <c r="F443" s="25"/>
      <c r="H443" s="74">
        <f t="shared" si="10"/>
        <v>0</v>
      </c>
    </row>
    <row r="444" spans="1:8" ht="15" customHeight="1">
      <c r="A444" s="113"/>
      <c r="C444" s="73" t="s">
        <v>24</v>
      </c>
      <c r="D444" s="64" t="s">
        <v>8</v>
      </c>
      <c r="E444" s="63">
        <f>IF(D444="Recipe Name",0,VLOOKUP($D444,'Raw Recipes'!$B:$I,8,FALSE))</f>
        <v>0</v>
      </c>
      <c r="F444" s="25"/>
      <c r="H444" s="74">
        <f t="shared" si="10"/>
        <v>0</v>
      </c>
    </row>
    <row r="445" spans="1:8" ht="15" customHeight="1">
      <c r="A445" s="113"/>
      <c r="C445" s="73" t="s">
        <v>24</v>
      </c>
      <c r="D445" s="64" t="s">
        <v>8</v>
      </c>
      <c r="E445" s="63">
        <f>IF(D445="Recipe Name",0,VLOOKUP($D445,'Raw Recipes'!$B:$I,8,FALSE))</f>
        <v>0</v>
      </c>
      <c r="F445" s="25"/>
      <c r="H445" s="74">
        <f t="shared" si="10"/>
        <v>0</v>
      </c>
    </row>
    <row r="446" spans="1:8" ht="15" customHeight="1">
      <c r="A446" s="113"/>
      <c r="C446" s="73" t="s">
        <v>24</v>
      </c>
      <c r="D446" s="64" t="s">
        <v>8</v>
      </c>
      <c r="E446" s="63">
        <f>IF(D446="Recipe Name",0,VLOOKUP($D446,'Raw Recipes'!$B:$I,8,FALSE))</f>
        <v>0</v>
      </c>
      <c r="F446" s="25"/>
      <c r="H446" s="74">
        <f t="shared" si="10"/>
        <v>0</v>
      </c>
    </row>
    <row r="447" spans="1:8" ht="15" customHeight="1">
      <c r="A447" s="113"/>
      <c r="C447" s="73" t="s">
        <v>24</v>
      </c>
      <c r="D447" s="64" t="s">
        <v>8</v>
      </c>
      <c r="E447" s="63">
        <f>IF(D447="Recipe Name",0,VLOOKUP($D447,'Raw Recipes'!$B:$I,8,FALSE))</f>
        <v>0</v>
      </c>
      <c r="F447" s="25"/>
      <c r="H447" s="74">
        <f t="shared" si="10"/>
        <v>0</v>
      </c>
    </row>
    <row r="448" spans="1:8" ht="15" customHeight="1">
      <c r="A448" s="113"/>
      <c r="C448" s="73" t="s">
        <v>24</v>
      </c>
      <c r="D448" s="64" t="s">
        <v>8</v>
      </c>
      <c r="E448" s="63">
        <f>IF(D448="Recipe Name",0,VLOOKUP($D448,'Raw Recipes'!$B:$I,8,FALSE))</f>
        <v>0</v>
      </c>
      <c r="F448" s="25"/>
      <c r="H448" s="74">
        <f t="shared" si="10"/>
        <v>0</v>
      </c>
    </row>
    <row r="449" spans="1:16" ht="15" customHeight="1">
      <c r="A449" s="113"/>
      <c r="C449" s="73" t="s">
        <v>24</v>
      </c>
      <c r="D449" s="64" t="s">
        <v>8</v>
      </c>
      <c r="E449" s="63">
        <f>IF(D449="Recipe Name",0,VLOOKUP($D449,'Raw Recipes'!$B:$I,8,FALSE))</f>
        <v>0</v>
      </c>
      <c r="F449" s="25"/>
      <c r="H449" s="74">
        <f t="shared" si="10"/>
        <v>0</v>
      </c>
    </row>
    <row r="450" spans="1:16" ht="15" customHeight="1">
      <c r="A450" s="113"/>
      <c r="C450" s="73" t="s">
        <v>24</v>
      </c>
      <c r="D450" s="64" t="s">
        <v>8</v>
      </c>
      <c r="E450" s="63">
        <f>IF(D450="Recipe Name",0,VLOOKUP($D450,'Raw Recipes'!$B:$I,8,FALSE))</f>
        <v>0</v>
      </c>
      <c r="F450" s="25"/>
      <c r="H450" s="74">
        <f t="shared" si="10"/>
        <v>0</v>
      </c>
    </row>
    <row r="451" spans="1:16" ht="15" customHeight="1">
      <c r="A451" s="113"/>
      <c r="C451" s="73" t="s">
        <v>24</v>
      </c>
      <c r="D451" s="64" t="s">
        <v>8</v>
      </c>
      <c r="E451" s="63">
        <f>IF(D451="Recipe Name",0,VLOOKUP($D451,'Raw Recipes'!$B:$I,8,FALSE))</f>
        <v>0</v>
      </c>
      <c r="F451" s="25"/>
      <c r="H451" s="74">
        <f t="shared" si="10"/>
        <v>0</v>
      </c>
    </row>
    <row r="452" spans="1:16" ht="15" customHeight="1">
      <c r="A452" s="113"/>
      <c r="B452" s="14"/>
      <c r="C452" s="14"/>
      <c r="D452" s="14"/>
      <c r="E452" s="14"/>
      <c r="F452" s="14"/>
      <c r="G452" s="14"/>
      <c r="H452" s="14"/>
      <c r="I452" s="16"/>
      <c r="J452" s="16"/>
      <c r="K452" s="14"/>
      <c r="L452" s="14"/>
      <c r="M452" s="14"/>
      <c r="N452" s="14"/>
      <c r="O452" s="14"/>
      <c r="P452" s="14"/>
    </row>
    <row r="453" spans="1:16" ht="15" customHeight="1">
      <c r="A453" s="113">
        <v>12</v>
      </c>
      <c r="B453" s="25"/>
      <c r="C453" s="62" t="s">
        <v>23</v>
      </c>
      <c r="D453" s="64" t="s">
        <v>1</v>
      </c>
      <c r="E453" s="63">
        <f>IF(D453="ingredient",0,VLOOKUP($D453,'Master Inventory'!$C:$H,4,FALSE))</f>
        <v>0</v>
      </c>
      <c r="F453" s="25"/>
      <c r="H453" s="74">
        <f>F453*E453</f>
        <v>0</v>
      </c>
      <c r="I453" s="114">
        <f>SUM(H453:H492)</f>
        <v>0</v>
      </c>
      <c r="J453" s="114"/>
      <c r="K453" s="115"/>
      <c r="L453" s="115"/>
      <c r="M453" s="114">
        <f>K453-I453</f>
        <v>0</v>
      </c>
      <c r="N453" s="114"/>
      <c r="O453" s="116" t="e">
        <f>I453/K453</f>
        <v>#DIV/0!</v>
      </c>
      <c r="P453" s="116"/>
    </row>
    <row r="454" spans="1:16" ht="15" customHeight="1">
      <c r="A454" s="113"/>
      <c r="C454" s="62" t="s">
        <v>23</v>
      </c>
      <c r="D454" s="64" t="s">
        <v>1</v>
      </c>
      <c r="E454" s="63">
        <f>IF(D454="ingredient",0,VLOOKUP($D454,'Master Inventory'!$C:$H,4,FALSE))</f>
        <v>0</v>
      </c>
      <c r="F454" s="25"/>
      <c r="H454" s="74">
        <f t="shared" ref="H454:H492" si="11">F454*E454</f>
        <v>0</v>
      </c>
      <c r="I454" s="65"/>
      <c r="J454" s="65"/>
    </row>
    <row r="455" spans="1:16" ht="15" customHeight="1">
      <c r="A455" s="113"/>
      <c r="C455" s="62" t="s">
        <v>23</v>
      </c>
      <c r="D455" s="64" t="s">
        <v>1</v>
      </c>
      <c r="E455" s="63">
        <f>IF(D455="ingredient",0,VLOOKUP($D455,'Master Inventory'!$C:$H,4,FALSE))</f>
        <v>0</v>
      </c>
      <c r="F455" s="25"/>
      <c r="H455" s="74">
        <f t="shared" si="11"/>
        <v>0</v>
      </c>
      <c r="J455" s="67"/>
    </row>
    <row r="456" spans="1:16" ht="15" customHeight="1">
      <c r="A456" s="113"/>
      <c r="C456" s="62" t="s">
        <v>23</v>
      </c>
      <c r="D456" s="64" t="s">
        <v>1</v>
      </c>
      <c r="E456" s="63">
        <f>IF(D456="ingredient",0,VLOOKUP($D456,'Master Inventory'!$C:$H,4,FALSE))</f>
        <v>0</v>
      </c>
      <c r="F456" s="25"/>
      <c r="H456" s="74">
        <f t="shared" si="11"/>
        <v>0</v>
      </c>
      <c r="I456" s="67"/>
      <c r="J456" s="67"/>
    </row>
    <row r="457" spans="1:16" ht="15" customHeight="1">
      <c r="A457" s="113"/>
      <c r="C457" s="62" t="s">
        <v>23</v>
      </c>
      <c r="D457" s="64" t="s">
        <v>1</v>
      </c>
      <c r="E457" s="63">
        <f>IF(D457="ingredient",0,VLOOKUP($D457,'Master Inventory'!$C:$H,4,FALSE))</f>
        <v>0</v>
      </c>
      <c r="F457" s="25"/>
      <c r="H457" s="74">
        <f t="shared" si="11"/>
        <v>0</v>
      </c>
      <c r="J457" s="68"/>
    </row>
    <row r="458" spans="1:16" ht="15" customHeight="1">
      <c r="A458" s="113"/>
      <c r="C458" s="62" t="s">
        <v>23</v>
      </c>
      <c r="D458" s="64" t="s">
        <v>1</v>
      </c>
      <c r="E458" s="63">
        <f>IF(D458="ingredient",0,VLOOKUP($D458,'Master Inventory'!$C:$H,4,FALSE))</f>
        <v>0</v>
      </c>
      <c r="F458" s="25"/>
      <c r="H458" s="74">
        <f t="shared" si="11"/>
        <v>0</v>
      </c>
      <c r="I458" s="69"/>
      <c r="J458" s="69"/>
    </row>
    <row r="459" spans="1:16" ht="15" customHeight="1">
      <c r="A459" s="113"/>
      <c r="C459" s="62" t="s">
        <v>23</v>
      </c>
      <c r="D459" s="64" t="s">
        <v>1</v>
      </c>
      <c r="E459" s="63">
        <f>IF(D459="ingredient",0,VLOOKUP($D459,'Master Inventory'!$C:$H,4,FALSE))</f>
        <v>0</v>
      </c>
      <c r="F459" s="25"/>
      <c r="H459" s="74">
        <f t="shared" si="11"/>
        <v>0</v>
      </c>
      <c r="J459" s="67"/>
    </row>
    <row r="460" spans="1:16" ht="15" customHeight="1">
      <c r="A460" s="113"/>
      <c r="C460" s="62" t="s">
        <v>23</v>
      </c>
      <c r="D460" s="64" t="s">
        <v>1</v>
      </c>
      <c r="E460" s="63">
        <f>IF(D460="ingredient",0,VLOOKUP($D460,'Master Inventory'!$C:$H,4,FALSE))</f>
        <v>0</v>
      </c>
      <c r="F460" s="25"/>
      <c r="H460" s="74">
        <f t="shared" si="11"/>
        <v>0</v>
      </c>
      <c r="I460" s="67"/>
      <c r="J460" s="67"/>
    </row>
    <row r="461" spans="1:16" ht="15" customHeight="1">
      <c r="A461" s="113"/>
      <c r="C461" s="62" t="s">
        <v>23</v>
      </c>
      <c r="D461" s="64" t="s">
        <v>1</v>
      </c>
      <c r="E461" s="63">
        <f>IF(D461="ingredient",0,VLOOKUP($D461,'Master Inventory'!$C:$H,4,FALSE))</f>
        <v>0</v>
      </c>
      <c r="F461" s="25"/>
      <c r="H461" s="74">
        <f t="shared" si="11"/>
        <v>0</v>
      </c>
      <c r="J461" s="65"/>
    </row>
    <row r="462" spans="1:16" ht="15" customHeight="1">
      <c r="A462" s="113"/>
      <c r="C462" s="62" t="s">
        <v>23</v>
      </c>
      <c r="D462" s="64" t="s">
        <v>1</v>
      </c>
      <c r="E462" s="63">
        <f>IF(D462="ingredient",0,VLOOKUP($D462,'Master Inventory'!$C:$H,4,FALSE))</f>
        <v>0</v>
      </c>
      <c r="F462" s="25"/>
      <c r="H462" s="74">
        <f t="shared" si="11"/>
        <v>0</v>
      </c>
      <c r="I462" s="70"/>
      <c r="J462" s="70"/>
    </row>
    <row r="463" spans="1:16" ht="15" customHeight="1">
      <c r="A463" s="113"/>
      <c r="C463" s="62" t="s">
        <v>23</v>
      </c>
      <c r="D463" s="64" t="s">
        <v>1</v>
      </c>
      <c r="E463" s="63">
        <f>IF(D463="ingredient",0,VLOOKUP($D463,'Master Inventory'!$C:$H,4,FALSE))</f>
        <v>0</v>
      </c>
      <c r="F463" s="25"/>
      <c r="H463" s="74">
        <f t="shared" si="11"/>
        <v>0</v>
      </c>
      <c r="J463" s="67"/>
    </row>
    <row r="464" spans="1:16" ht="15" customHeight="1">
      <c r="A464" s="113"/>
      <c r="C464" s="62" t="s">
        <v>23</v>
      </c>
      <c r="D464" s="64" t="s">
        <v>1</v>
      </c>
      <c r="E464" s="63">
        <f>IF(D464="ingredient",0,VLOOKUP($D464,'Master Inventory'!$C:$H,4,FALSE))</f>
        <v>0</v>
      </c>
      <c r="F464" s="25"/>
      <c r="H464" s="74">
        <f t="shared" si="11"/>
        <v>0</v>
      </c>
      <c r="I464" s="67"/>
      <c r="J464" s="67"/>
    </row>
    <row r="465" spans="1:10" ht="15" customHeight="1">
      <c r="A465" s="113"/>
      <c r="C465" s="62" t="s">
        <v>23</v>
      </c>
      <c r="D465" s="64" t="s">
        <v>1</v>
      </c>
      <c r="E465" s="63">
        <f>IF(D465="ingredient",0,VLOOKUP($D465,'Master Inventory'!$C:$H,4,FALSE))</f>
        <v>0</v>
      </c>
      <c r="F465" s="25"/>
      <c r="H465" s="74">
        <f t="shared" si="11"/>
        <v>0</v>
      </c>
      <c r="J465" s="71"/>
    </row>
    <row r="466" spans="1:10" ht="15" customHeight="1">
      <c r="A466" s="113"/>
      <c r="C466" s="62" t="s">
        <v>23</v>
      </c>
      <c r="D466" s="64" t="s">
        <v>1</v>
      </c>
      <c r="E466" s="63">
        <f>IF(D466="ingredient",0,VLOOKUP($D466,'Master Inventory'!$C:$H,4,FALSE))</f>
        <v>0</v>
      </c>
      <c r="F466" s="25"/>
      <c r="H466" s="74">
        <f t="shared" si="11"/>
        <v>0</v>
      </c>
      <c r="I466" s="71"/>
      <c r="J466" s="71"/>
    </row>
    <row r="467" spans="1:10" ht="15" customHeight="1">
      <c r="A467" s="113"/>
      <c r="C467" s="62" t="s">
        <v>23</v>
      </c>
      <c r="D467" s="64" t="s">
        <v>1</v>
      </c>
      <c r="E467" s="63">
        <f>IF(D467="ingredient",0,VLOOKUP($D467,'Master Inventory'!$C:$H,4,FALSE))</f>
        <v>0</v>
      </c>
      <c r="F467" s="25"/>
      <c r="H467" s="74">
        <f t="shared" si="11"/>
        <v>0</v>
      </c>
      <c r="I467" s="72"/>
      <c r="J467" s="72"/>
    </row>
    <row r="468" spans="1:10" ht="15" customHeight="1">
      <c r="A468" s="113"/>
      <c r="C468" s="62" t="s">
        <v>23</v>
      </c>
      <c r="D468" s="64" t="s">
        <v>1</v>
      </c>
      <c r="E468" s="63">
        <f>IF(D468="ingredient",0,VLOOKUP($D468,'Master Inventory'!$C:$H,4,FALSE))</f>
        <v>0</v>
      </c>
      <c r="F468" s="25"/>
      <c r="H468" s="74">
        <f t="shared" si="11"/>
        <v>0</v>
      </c>
      <c r="I468" s="72"/>
      <c r="J468" s="72"/>
    </row>
    <row r="469" spans="1:10" ht="15" customHeight="1">
      <c r="A469" s="113"/>
      <c r="C469" s="62" t="s">
        <v>23</v>
      </c>
      <c r="D469" s="64" t="s">
        <v>1</v>
      </c>
      <c r="E469" s="63">
        <f>IF(D469="ingredient",0,VLOOKUP($D469,'Master Inventory'!$C:$H,4,FALSE))</f>
        <v>0</v>
      </c>
      <c r="F469" s="25"/>
      <c r="H469" s="74">
        <f t="shared" si="11"/>
        <v>0</v>
      </c>
    </row>
    <row r="470" spans="1:10" ht="15" customHeight="1">
      <c r="A470" s="113"/>
      <c r="C470" s="62" t="s">
        <v>23</v>
      </c>
      <c r="D470" s="64" t="s">
        <v>1</v>
      </c>
      <c r="E470" s="63">
        <f>IF(D470="ingredient",0,VLOOKUP($D470,'Master Inventory'!$C:$H,4,FALSE))</f>
        <v>0</v>
      </c>
      <c r="F470" s="25"/>
      <c r="H470" s="74">
        <f t="shared" si="11"/>
        <v>0</v>
      </c>
    </row>
    <row r="471" spans="1:10" ht="15" customHeight="1">
      <c r="A471" s="113"/>
      <c r="C471" s="62" t="s">
        <v>23</v>
      </c>
      <c r="D471" s="64" t="s">
        <v>1</v>
      </c>
      <c r="E471" s="63">
        <f>IF(D471="ingredient",0,VLOOKUP($D471,'Master Inventory'!$C:$H,4,FALSE))</f>
        <v>0</v>
      </c>
      <c r="F471" s="25"/>
      <c r="H471" s="74">
        <f t="shared" si="11"/>
        <v>0</v>
      </c>
    </row>
    <row r="472" spans="1:10" ht="15" customHeight="1">
      <c r="A472" s="113"/>
      <c r="C472" s="62" t="s">
        <v>23</v>
      </c>
      <c r="D472" s="64" t="s">
        <v>1</v>
      </c>
      <c r="E472" s="63">
        <f>IF(D472="ingredient",0,VLOOKUP($D472,'Master Inventory'!$C:$H,4,FALSE))</f>
        <v>0</v>
      </c>
      <c r="F472" s="25"/>
      <c r="H472" s="74">
        <f t="shared" si="11"/>
        <v>0</v>
      </c>
    </row>
    <row r="473" spans="1:10" ht="15" customHeight="1">
      <c r="A473" s="113"/>
      <c r="C473" s="62" t="s">
        <v>23</v>
      </c>
      <c r="D473" s="64" t="s">
        <v>1</v>
      </c>
      <c r="E473" s="63">
        <f>IF(D473="ingredient",0,VLOOKUP($D473,'Master Inventory'!$C:$H,4,FALSE))</f>
        <v>0</v>
      </c>
      <c r="F473" s="25"/>
      <c r="H473" s="74">
        <f t="shared" si="11"/>
        <v>0</v>
      </c>
    </row>
    <row r="474" spans="1:10" ht="15" customHeight="1">
      <c r="A474" s="113"/>
      <c r="C474" s="62" t="s">
        <v>23</v>
      </c>
      <c r="D474" s="64" t="s">
        <v>1</v>
      </c>
      <c r="E474" s="63">
        <f>IF(D474="ingredient",0,VLOOKUP($D474,'Master Inventory'!$C:$H,4,FALSE))</f>
        <v>0</v>
      </c>
      <c r="F474" s="25"/>
      <c r="H474" s="74">
        <f t="shared" si="11"/>
        <v>0</v>
      </c>
    </row>
    <row r="475" spans="1:10" ht="15" customHeight="1">
      <c r="A475" s="113"/>
      <c r="C475" s="62" t="s">
        <v>23</v>
      </c>
      <c r="D475" s="64" t="s">
        <v>1</v>
      </c>
      <c r="E475" s="63">
        <f>IF(D475="ingredient",0,VLOOKUP($D475,'Master Inventory'!$C:$H,4,FALSE))</f>
        <v>0</v>
      </c>
      <c r="F475" s="25"/>
      <c r="H475" s="74">
        <f t="shared" si="11"/>
        <v>0</v>
      </c>
    </row>
    <row r="476" spans="1:10" ht="15" customHeight="1">
      <c r="A476" s="113"/>
      <c r="C476" s="62" t="s">
        <v>23</v>
      </c>
      <c r="D476" s="64" t="s">
        <v>1</v>
      </c>
      <c r="E476" s="63">
        <f>IF(D476="ingredient",0,VLOOKUP($D476,'Master Inventory'!$C:$H,4,FALSE))</f>
        <v>0</v>
      </c>
      <c r="F476" s="25"/>
      <c r="H476" s="74">
        <f t="shared" si="11"/>
        <v>0</v>
      </c>
    </row>
    <row r="477" spans="1:10" ht="15" customHeight="1">
      <c r="A477" s="113"/>
      <c r="C477" s="62" t="s">
        <v>23</v>
      </c>
      <c r="D477" s="64" t="s">
        <v>1</v>
      </c>
      <c r="E477" s="63">
        <f>IF(D477="ingredient",0,VLOOKUP($D477,'Master Inventory'!$C:$H,4,FALSE))</f>
        <v>0</v>
      </c>
      <c r="F477" s="25"/>
      <c r="H477" s="74">
        <f t="shared" si="11"/>
        <v>0</v>
      </c>
    </row>
    <row r="478" spans="1:10" ht="15" customHeight="1">
      <c r="A478" s="113"/>
      <c r="C478" s="62" t="s">
        <v>23</v>
      </c>
      <c r="D478" s="64" t="s">
        <v>1</v>
      </c>
      <c r="E478" s="63">
        <f>IF(D478="ingredient",0,VLOOKUP($D478,'Master Inventory'!$C:$H,4,FALSE))</f>
        <v>0</v>
      </c>
      <c r="F478" s="25"/>
      <c r="H478" s="74">
        <f t="shared" si="11"/>
        <v>0</v>
      </c>
    </row>
    <row r="479" spans="1:10" ht="15" customHeight="1">
      <c r="A479" s="113"/>
      <c r="C479" s="62" t="s">
        <v>23</v>
      </c>
      <c r="D479" s="64" t="s">
        <v>1</v>
      </c>
      <c r="E479" s="63">
        <f>IF(D479="ingredient",0,VLOOKUP($D479,'Master Inventory'!$C:$H,4,FALSE))</f>
        <v>0</v>
      </c>
      <c r="F479" s="25"/>
      <c r="H479" s="74">
        <f t="shared" si="11"/>
        <v>0</v>
      </c>
    </row>
    <row r="480" spans="1:10" ht="15" customHeight="1">
      <c r="A480" s="113"/>
      <c r="C480" s="62" t="s">
        <v>23</v>
      </c>
      <c r="D480" s="64" t="s">
        <v>1</v>
      </c>
      <c r="E480" s="63">
        <f>IF(D480="ingredient",0,VLOOKUP($D480,'Master Inventory'!$C:$H,4,FALSE))</f>
        <v>0</v>
      </c>
      <c r="F480" s="25"/>
      <c r="H480" s="74">
        <f t="shared" si="11"/>
        <v>0</v>
      </c>
    </row>
    <row r="481" spans="1:16" ht="15" customHeight="1">
      <c r="A481" s="113"/>
      <c r="C481" s="62" t="s">
        <v>23</v>
      </c>
      <c r="D481" s="64" t="s">
        <v>1</v>
      </c>
      <c r="E481" s="63">
        <f>IF(D481="ingredient",0,VLOOKUP($D481,'Master Inventory'!$C:$H,4,FALSE))</f>
        <v>0</v>
      </c>
      <c r="F481" s="25"/>
      <c r="H481" s="74">
        <f t="shared" si="11"/>
        <v>0</v>
      </c>
    </row>
    <row r="482" spans="1:16" ht="15" customHeight="1">
      <c r="A482" s="113"/>
      <c r="C482" s="62" t="s">
        <v>23</v>
      </c>
      <c r="D482" s="64" t="s">
        <v>1</v>
      </c>
      <c r="E482" s="63">
        <f>IF(D482="ingredient",0,VLOOKUP($D482,'Master Inventory'!$C:$H,4,FALSE))</f>
        <v>0</v>
      </c>
      <c r="F482" s="25"/>
      <c r="H482" s="74">
        <f t="shared" si="11"/>
        <v>0</v>
      </c>
    </row>
    <row r="483" spans="1:16" ht="15" customHeight="1">
      <c r="A483" s="113"/>
      <c r="C483" s="73" t="s">
        <v>24</v>
      </c>
      <c r="D483" s="64" t="s">
        <v>8</v>
      </c>
      <c r="E483" s="63">
        <f>IF(D483="Recipe Name",0,VLOOKUP($D483,'Raw Recipes'!$B:$I,8,FALSE))</f>
        <v>0</v>
      </c>
      <c r="F483" s="25"/>
      <c r="H483" s="74">
        <f t="shared" si="11"/>
        <v>0</v>
      </c>
    </row>
    <row r="484" spans="1:16" ht="15" customHeight="1">
      <c r="A484" s="113"/>
      <c r="C484" s="73" t="s">
        <v>24</v>
      </c>
      <c r="D484" s="64" t="s">
        <v>8</v>
      </c>
      <c r="E484" s="63">
        <f>IF(D484="Recipe Name",0,VLOOKUP($D484,'Raw Recipes'!$B:$I,8,FALSE))</f>
        <v>0</v>
      </c>
      <c r="F484" s="25"/>
      <c r="H484" s="74">
        <f t="shared" si="11"/>
        <v>0</v>
      </c>
    </row>
    <row r="485" spans="1:16" ht="15" customHeight="1">
      <c r="A485" s="113"/>
      <c r="C485" s="73" t="s">
        <v>24</v>
      </c>
      <c r="D485" s="64" t="s">
        <v>8</v>
      </c>
      <c r="E485" s="63">
        <f>IF(D485="Recipe Name",0,VLOOKUP($D485,'Raw Recipes'!$B:$I,8,FALSE))</f>
        <v>0</v>
      </c>
      <c r="F485" s="25"/>
      <c r="H485" s="74">
        <f t="shared" si="11"/>
        <v>0</v>
      </c>
    </row>
    <row r="486" spans="1:16" ht="15" customHeight="1">
      <c r="A486" s="113"/>
      <c r="C486" s="73" t="s">
        <v>24</v>
      </c>
      <c r="D486" s="64" t="s">
        <v>8</v>
      </c>
      <c r="E486" s="63">
        <f>IF(D486="Recipe Name",0,VLOOKUP($D486,'Raw Recipes'!$B:$I,8,FALSE))</f>
        <v>0</v>
      </c>
      <c r="F486" s="25"/>
      <c r="H486" s="74">
        <f t="shared" si="11"/>
        <v>0</v>
      </c>
    </row>
    <row r="487" spans="1:16" ht="15" customHeight="1">
      <c r="A487" s="113"/>
      <c r="C487" s="73" t="s">
        <v>24</v>
      </c>
      <c r="D487" s="64" t="s">
        <v>8</v>
      </c>
      <c r="E487" s="63">
        <f>IF(D487="Recipe Name",0,VLOOKUP($D487,'Raw Recipes'!$B:$I,8,FALSE))</f>
        <v>0</v>
      </c>
      <c r="F487" s="25"/>
      <c r="H487" s="74">
        <f t="shared" si="11"/>
        <v>0</v>
      </c>
    </row>
    <row r="488" spans="1:16" ht="15" customHeight="1">
      <c r="A488" s="113"/>
      <c r="C488" s="73" t="s">
        <v>24</v>
      </c>
      <c r="D488" s="64" t="s">
        <v>8</v>
      </c>
      <c r="E488" s="63">
        <f>IF(D488="Recipe Name",0,VLOOKUP($D488,'Raw Recipes'!$B:$I,8,FALSE))</f>
        <v>0</v>
      </c>
      <c r="F488" s="25"/>
      <c r="H488" s="74">
        <f t="shared" si="11"/>
        <v>0</v>
      </c>
    </row>
    <row r="489" spans="1:16" ht="15" customHeight="1">
      <c r="A489" s="113"/>
      <c r="C489" s="73" t="s">
        <v>24</v>
      </c>
      <c r="D489" s="64" t="s">
        <v>8</v>
      </c>
      <c r="E489" s="63">
        <f>IF(D489="Recipe Name",0,VLOOKUP($D489,'Raw Recipes'!$B:$I,8,FALSE))</f>
        <v>0</v>
      </c>
      <c r="F489" s="25"/>
      <c r="H489" s="74">
        <f t="shared" si="11"/>
        <v>0</v>
      </c>
    </row>
    <row r="490" spans="1:16" ht="15" customHeight="1">
      <c r="A490" s="113"/>
      <c r="C490" s="73" t="s">
        <v>24</v>
      </c>
      <c r="D490" s="64" t="s">
        <v>8</v>
      </c>
      <c r="E490" s="63">
        <f>IF(D490="Recipe Name",0,VLOOKUP($D490,'Raw Recipes'!$B:$I,8,FALSE))</f>
        <v>0</v>
      </c>
      <c r="F490" s="25"/>
      <c r="H490" s="74">
        <f t="shared" si="11"/>
        <v>0</v>
      </c>
    </row>
    <row r="491" spans="1:16" ht="15" customHeight="1">
      <c r="A491" s="113"/>
      <c r="C491" s="73" t="s">
        <v>24</v>
      </c>
      <c r="D491" s="64" t="s">
        <v>8</v>
      </c>
      <c r="E491" s="63">
        <f>IF(D491="Recipe Name",0,VLOOKUP($D491,'Raw Recipes'!$B:$I,8,FALSE))</f>
        <v>0</v>
      </c>
      <c r="F491" s="25"/>
      <c r="H491" s="74">
        <f t="shared" si="11"/>
        <v>0</v>
      </c>
    </row>
    <row r="492" spans="1:16" ht="15" customHeight="1">
      <c r="A492" s="113"/>
      <c r="C492" s="73" t="s">
        <v>24</v>
      </c>
      <c r="D492" s="64" t="s">
        <v>8</v>
      </c>
      <c r="E492" s="63">
        <f>IF(D492="Recipe Name",0,VLOOKUP($D492,'Raw Recipes'!$B:$I,8,FALSE))</f>
        <v>0</v>
      </c>
      <c r="F492" s="25"/>
      <c r="H492" s="74">
        <f t="shared" si="11"/>
        <v>0</v>
      </c>
    </row>
    <row r="493" spans="1:16" ht="15" customHeight="1">
      <c r="A493" s="113"/>
      <c r="B493" s="14"/>
      <c r="C493" s="14"/>
      <c r="D493" s="14"/>
      <c r="E493" s="14"/>
      <c r="F493" s="14"/>
      <c r="G493" s="14"/>
      <c r="H493" s="14"/>
      <c r="I493" s="16"/>
      <c r="J493" s="16"/>
      <c r="K493" s="14"/>
      <c r="L493" s="14"/>
      <c r="M493" s="14"/>
      <c r="N493" s="14"/>
      <c r="O493" s="14"/>
      <c r="P493" s="14"/>
    </row>
    <row r="494" spans="1:16" ht="15" customHeight="1">
      <c r="A494" s="113">
        <v>13</v>
      </c>
      <c r="B494" s="25"/>
      <c r="C494" s="62" t="s">
        <v>23</v>
      </c>
      <c r="D494" s="64" t="s">
        <v>1</v>
      </c>
      <c r="E494" s="63">
        <f>IF(D494="ingredient",0,VLOOKUP($D494,'Master Inventory'!$C:$H,4,FALSE))</f>
        <v>0</v>
      </c>
      <c r="F494" s="25"/>
      <c r="H494" s="74">
        <f>F494*E494</f>
        <v>0</v>
      </c>
      <c r="I494" s="114">
        <f>SUM(H494:H533)</f>
        <v>0</v>
      </c>
      <c r="J494" s="114"/>
      <c r="K494" s="115"/>
      <c r="L494" s="115"/>
      <c r="M494" s="114">
        <f>K494-I494</f>
        <v>0</v>
      </c>
      <c r="N494" s="114"/>
      <c r="O494" s="116" t="e">
        <f>I494/K494</f>
        <v>#DIV/0!</v>
      </c>
      <c r="P494" s="116"/>
    </row>
    <row r="495" spans="1:16" ht="15" customHeight="1">
      <c r="A495" s="113"/>
      <c r="C495" s="62" t="s">
        <v>23</v>
      </c>
      <c r="D495" s="64" t="s">
        <v>1</v>
      </c>
      <c r="E495" s="63">
        <f>IF(D495="ingredient",0,VLOOKUP($D495,'Master Inventory'!$C:$H,4,FALSE))</f>
        <v>0</v>
      </c>
      <c r="F495" s="25"/>
      <c r="H495" s="74">
        <f t="shared" ref="H495:H533" si="12">F495*E495</f>
        <v>0</v>
      </c>
      <c r="I495" s="65"/>
      <c r="J495" s="65"/>
    </row>
    <row r="496" spans="1:16" ht="15" customHeight="1">
      <c r="A496" s="113"/>
      <c r="C496" s="62" t="s">
        <v>23</v>
      </c>
      <c r="D496" s="64" t="s">
        <v>1</v>
      </c>
      <c r="E496" s="63">
        <f>IF(D496="ingredient",0,VLOOKUP($D496,'Master Inventory'!$C:$H,4,FALSE))</f>
        <v>0</v>
      </c>
      <c r="F496" s="25"/>
      <c r="H496" s="74">
        <f t="shared" si="12"/>
        <v>0</v>
      </c>
      <c r="J496" s="67"/>
    </row>
    <row r="497" spans="1:10" ht="15" customHeight="1">
      <c r="A497" s="113"/>
      <c r="C497" s="62" t="s">
        <v>23</v>
      </c>
      <c r="D497" s="64" t="s">
        <v>1</v>
      </c>
      <c r="E497" s="63">
        <f>IF(D497="ingredient",0,VLOOKUP($D497,'Master Inventory'!$C:$H,4,FALSE))</f>
        <v>0</v>
      </c>
      <c r="F497" s="25"/>
      <c r="H497" s="74">
        <f t="shared" si="12"/>
        <v>0</v>
      </c>
      <c r="I497" s="67"/>
      <c r="J497" s="67"/>
    </row>
    <row r="498" spans="1:10" ht="15" customHeight="1">
      <c r="A498" s="113"/>
      <c r="C498" s="62" t="s">
        <v>23</v>
      </c>
      <c r="D498" s="64" t="s">
        <v>1</v>
      </c>
      <c r="E498" s="63">
        <f>IF(D498="ingredient",0,VLOOKUP($D498,'Master Inventory'!$C:$H,4,FALSE))</f>
        <v>0</v>
      </c>
      <c r="F498" s="25"/>
      <c r="H498" s="74">
        <f t="shared" si="12"/>
        <v>0</v>
      </c>
      <c r="J498" s="68"/>
    </row>
    <row r="499" spans="1:10" ht="15" customHeight="1">
      <c r="A499" s="113"/>
      <c r="C499" s="62" t="s">
        <v>23</v>
      </c>
      <c r="D499" s="64" t="s">
        <v>1</v>
      </c>
      <c r="E499" s="63">
        <f>IF(D499="ingredient",0,VLOOKUP($D499,'Master Inventory'!$C:$H,4,FALSE))</f>
        <v>0</v>
      </c>
      <c r="F499" s="25"/>
      <c r="H499" s="74">
        <f t="shared" si="12"/>
        <v>0</v>
      </c>
      <c r="I499" s="69"/>
      <c r="J499" s="69"/>
    </row>
    <row r="500" spans="1:10" ht="15" customHeight="1">
      <c r="A500" s="113"/>
      <c r="C500" s="62" t="s">
        <v>23</v>
      </c>
      <c r="D500" s="64" t="s">
        <v>1</v>
      </c>
      <c r="E500" s="63">
        <f>IF(D500="ingredient",0,VLOOKUP($D500,'Master Inventory'!$C:$H,4,FALSE))</f>
        <v>0</v>
      </c>
      <c r="F500" s="25"/>
      <c r="H500" s="74">
        <f t="shared" si="12"/>
        <v>0</v>
      </c>
      <c r="J500" s="67"/>
    </row>
    <row r="501" spans="1:10" ht="15" customHeight="1">
      <c r="A501" s="113"/>
      <c r="C501" s="62" t="s">
        <v>23</v>
      </c>
      <c r="D501" s="64" t="s">
        <v>1</v>
      </c>
      <c r="E501" s="63">
        <f>IF(D501="ingredient",0,VLOOKUP($D501,'Master Inventory'!$C:$H,4,FALSE))</f>
        <v>0</v>
      </c>
      <c r="F501" s="25"/>
      <c r="H501" s="74">
        <f t="shared" si="12"/>
        <v>0</v>
      </c>
      <c r="I501" s="67"/>
      <c r="J501" s="67"/>
    </row>
    <row r="502" spans="1:10" ht="15" customHeight="1">
      <c r="A502" s="113"/>
      <c r="C502" s="62" t="s">
        <v>23</v>
      </c>
      <c r="D502" s="64" t="s">
        <v>1</v>
      </c>
      <c r="E502" s="63">
        <f>IF(D502="ingredient",0,VLOOKUP($D502,'Master Inventory'!$C:$H,4,FALSE))</f>
        <v>0</v>
      </c>
      <c r="F502" s="25"/>
      <c r="H502" s="74">
        <f t="shared" si="12"/>
        <v>0</v>
      </c>
      <c r="J502" s="65"/>
    </row>
    <row r="503" spans="1:10" ht="15" customHeight="1">
      <c r="A503" s="113"/>
      <c r="C503" s="62" t="s">
        <v>23</v>
      </c>
      <c r="D503" s="64" t="s">
        <v>1</v>
      </c>
      <c r="E503" s="63">
        <f>IF(D503="ingredient",0,VLOOKUP($D503,'Master Inventory'!$C:$H,4,FALSE))</f>
        <v>0</v>
      </c>
      <c r="F503" s="25"/>
      <c r="H503" s="74">
        <f t="shared" si="12"/>
        <v>0</v>
      </c>
      <c r="I503" s="70"/>
      <c r="J503" s="70"/>
    </row>
    <row r="504" spans="1:10" ht="15" customHeight="1">
      <c r="A504" s="113"/>
      <c r="C504" s="62" t="s">
        <v>23</v>
      </c>
      <c r="D504" s="64" t="s">
        <v>1</v>
      </c>
      <c r="E504" s="63">
        <f>IF(D504="ingredient",0,VLOOKUP($D504,'Master Inventory'!$C:$H,4,FALSE))</f>
        <v>0</v>
      </c>
      <c r="F504" s="25"/>
      <c r="H504" s="74">
        <f t="shared" si="12"/>
        <v>0</v>
      </c>
      <c r="J504" s="67"/>
    </row>
    <row r="505" spans="1:10" ht="15" customHeight="1">
      <c r="A505" s="113"/>
      <c r="C505" s="62" t="s">
        <v>23</v>
      </c>
      <c r="D505" s="64" t="s">
        <v>1</v>
      </c>
      <c r="E505" s="63">
        <f>IF(D505="ingredient",0,VLOOKUP($D505,'Master Inventory'!$C:$H,4,FALSE))</f>
        <v>0</v>
      </c>
      <c r="F505" s="25"/>
      <c r="H505" s="74">
        <f t="shared" si="12"/>
        <v>0</v>
      </c>
      <c r="I505" s="67"/>
      <c r="J505" s="67"/>
    </row>
    <row r="506" spans="1:10" ht="15" customHeight="1">
      <c r="A506" s="113"/>
      <c r="C506" s="62" t="s">
        <v>23</v>
      </c>
      <c r="D506" s="64" t="s">
        <v>1</v>
      </c>
      <c r="E506" s="63">
        <f>IF(D506="ingredient",0,VLOOKUP($D506,'Master Inventory'!$C:$H,4,FALSE))</f>
        <v>0</v>
      </c>
      <c r="F506" s="25"/>
      <c r="H506" s="74">
        <f t="shared" si="12"/>
        <v>0</v>
      </c>
      <c r="J506" s="71"/>
    </row>
    <row r="507" spans="1:10" ht="15" customHeight="1">
      <c r="A507" s="113"/>
      <c r="C507" s="62" t="s">
        <v>23</v>
      </c>
      <c r="D507" s="64" t="s">
        <v>1</v>
      </c>
      <c r="E507" s="63">
        <f>IF(D507="ingredient",0,VLOOKUP($D507,'Master Inventory'!$C:$H,4,FALSE))</f>
        <v>0</v>
      </c>
      <c r="F507" s="25"/>
      <c r="H507" s="74">
        <f t="shared" si="12"/>
        <v>0</v>
      </c>
      <c r="I507" s="71"/>
      <c r="J507" s="71"/>
    </row>
    <row r="508" spans="1:10" ht="15" customHeight="1">
      <c r="A508" s="113"/>
      <c r="C508" s="62" t="s">
        <v>23</v>
      </c>
      <c r="D508" s="64" t="s">
        <v>1</v>
      </c>
      <c r="E508" s="63">
        <f>IF(D508="ingredient",0,VLOOKUP($D508,'Master Inventory'!$C:$H,4,FALSE))</f>
        <v>0</v>
      </c>
      <c r="F508" s="25"/>
      <c r="H508" s="74">
        <f t="shared" si="12"/>
        <v>0</v>
      </c>
      <c r="I508" s="72"/>
      <c r="J508" s="72"/>
    </row>
    <row r="509" spans="1:10" ht="15" customHeight="1">
      <c r="A509" s="113"/>
      <c r="C509" s="62" t="s">
        <v>23</v>
      </c>
      <c r="D509" s="64" t="s">
        <v>1</v>
      </c>
      <c r="E509" s="63">
        <f>IF(D509="ingredient",0,VLOOKUP($D509,'Master Inventory'!$C:$H,4,FALSE))</f>
        <v>0</v>
      </c>
      <c r="F509" s="25"/>
      <c r="H509" s="74">
        <f t="shared" si="12"/>
        <v>0</v>
      </c>
      <c r="I509" s="72"/>
      <c r="J509" s="72"/>
    </row>
    <row r="510" spans="1:10" ht="15" customHeight="1">
      <c r="A510" s="113"/>
      <c r="C510" s="62" t="s">
        <v>23</v>
      </c>
      <c r="D510" s="64" t="s">
        <v>1</v>
      </c>
      <c r="E510" s="63">
        <f>IF(D510="ingredient",0,VLOOKUP($D510,'Master Inventory'!$C:$H,4,FALSE))</f>
        <v>0</v>
      </c>
      <c r="F510" s="25"/>
      <c r="H510" s="74">
        <f t="shared" si="12"/>
        <v>0</v>
      </c>
    </row>
    <row r="511" spans="1:10" ht="15" customHeight="1">
      <c r="A511" s="113"/>
      <c r="C511" s="62" t="s">
        <v>23</v>
      </c>
      <c r="D511" s="64" t="s">
        <v>1</v>
      </c>
      <c r="E511" s="63">
        <f>IF(D511="ingredient",0,VLOOKUP($D511,'Master Inventory'!$C:$H,4,FALSE))</f>
        <v>0</v>
      </c>
      <c r="F511" s="25"/>
      <c r="H511" s="74">
        <f t="shared" si="12"/>
        <v>0</v>
      </c>
    </row>
    <row r="512" spans="1:10" ht="15" customHeight="1">
      <c r="A512" s="113"/>
      <c r="C512" s="62" t="s">
        <v>23</v>
      </c>
      <c r="D512" s="64" t="s">
        <v>1</v>
      </c>
      <c r="E512" s="63">
        <f>IF(D512="ingredient",0,VLOOKUP($D512,'Master Inventory'!$C:$H,4,FALSE))</f>
        <v>0</v>
      </c>
      <c r="F512" s="25"/>
      <c r="H512" s="74">
        <f t="shared" si="12"/>
        <v>0</v>
      </c>
    </row>
    <row r="513" spans="1:8" ht="15" customHeight="1">
      <c r="A513" s="113"/>
      <c r="C513" s="62" t="s">
        <v>23</v>
      </c>
      <c r="D513" s="64" t="s">
        <v>1</v>
      </c>
      <c r="E513" s="63">
        <f>IF(D513="ingredient",0,VLOOKUP($D513,'Master Inventory'!$C:$H,4,FALSE))</f>
        <v>0</v>
      </c>
      <c r="F513" s="25"/>
      <c r="H513" s="74">
        <f t="shared" si="12"/>
        <v>0</v>
      </c>
    </row>
    <row r="514" spans="1:8" ht="15" customHeight="1">
      <c r="A514" s="113"/>
      <c r="C514" s="62" t="s">
        <v>23</v>
      </c>
      <c r="D514" s="64" t="s">
        <v>1</v>
      </c>
      <c r="E514" s="63">
        <f>IF(D514="ingredient",0,VLOOKUP($D514,'Master Inventory'!$C:$H,4,FALSE))</f>
        <v>0</v>
      </c>
      <c r="F514" s="25"/>
      <c r="H514" s="74">
        <f t="shared" si="12"/>
        <v>0</v>
      </c>
    </row>
    <row r="515" spans="1:8" ht="15" customHeight="1">
      <c r="A515" s="113"/>
      <c r="C515" s="62" t="s">
        <v>23</v>
      </c>
      <c r="D515" s="64" t="s">
        <v>1</v>
      </c>
      <c r="E515" s="63">
        <f>IF(D515="ingredient",0,VLOOKUP($D515,'Master Inventory'!$C:$H,4,FALSE))</f>
        <v>0</v>
      </c>
      <c r="F515" s="25"/>
      <c r="H515" s="74">
        <f t="shared" si="12"/>
        <v>0</v>
      </c>
    </row>
    <row r="516" spans="1:8" ht="15" customHeight="1">
      <c r="A516" s="113"/>
      <c r="C516" s="62" t="s">
        <v>23</v>
      </c>
      <c r="D516" s="64" t="s">
        <v>1</v>
      </c>
      <c r="E516" s="63">
        <f>IF(D516="ingredient",0,VLOOKUP($D516,'Master Inventory'!$C:$H,4,FALSE))</f>
        <v>0</v>
      </c>
      <c r="F516" s="25"/>
      <c r="H516" s="74">
        <f t="shared" si="12"/>
        <v>0</v>
      </c>
    </row>
    <row r="517" spans="1:8" ht="15" customHeight="1">
      <c r="A517" s="113"/>
      <c r="C517" s="62" t="s">
        <v>23</v>
      </c>
      <c r="D517" s="64" t="s">
        <v>1</v>
      </c>
      <c r="E517" s="63">
        <f>IF(D517="ingredient",0,VLOOKUP($D517,'Master Inventory'!$C:$H,4,FALSE))</f>
        <v>0</v>
      </c>
      <c r="F517" s="25"/>
      <c r="H517" s="74">
        <f t="shared" si="12"/>
        <v>0</v>
      </c>
    </row>
    <row r="518" spans="1:8" ht="15" customHeight="1">
      <c r="A518" s="113"/>
      <c r="C518" s="62" t="s">
        <v>23</v>
      </c>
      <c r="D518" s="64" t="s">
        <v>1</v>
      </c>
      <c r="E518" s="63">
        <f>IF(D518="ingredient",0,VLOOKUP($D518,'Master Inventory'!$C:$H,4,FALSE))</f>
        <v>0</v>
      </c>
      <c r="F518" s="25"/>
      <c r="H518" s="74">
        <f t="shared" si="12"/>
        <v>0</v>
      </c>
    </row>
    <row r="519" spans="1:8" ht="15" customHeight="1">
      <c r="A519" s="113"/>
      <c r="C519" s="62" t="s">
        <v>23</v>
      </c>
      <c r="D519" s="64" t="s">
        <v>1</v>
      </c>
      <c r="E519" s="63">
        <f>IF(D519="ingredient",0,VLOOKUP($D519,'Master Inventory'!$C:$H,4,FALSE))</f>
        <v>0</v>
      </c>
      <c r="F519" s="25"/>
      <c r="H519" s="74">
        <f t="shared" si="12"/>
        <v>0</v>
      </c>
    </row>
    <row r="520" spans="1:8" ht="15" customHeight="1">
      <c r="A520" s="113"/>
      <c r="C520" s="62" t="s">
        <v>23</v>
      </c>
      <c r="D520" s="64" t="s">
        <v>1</v>
      </c>
      <c r="E520" s="63">
        <f>IF(D520="ingredient",0,VLOOKUP($D520,'Master Inventory'!$C:$H,4,FALSE))</f>
        <v>0</v>
      </c>
      <c r="F520" s="25"/>
      <c r="H520" s="74">
        <f t="shared" si="12"/>
        <v>0</v>
      </c>
    </row>
    <row r="521" spans="1:8" ht="15" customHeight="1">
      <c r="A521" s="113"/>
      <c r="C521" s="62" t="s">
        <v>23</v>
      </c>
      <c r="D521" s="64" t="s">
        <v>1</v>
      </c>
      <c r="E521" s="63">
        <f>IF(D521="ingredient",0,VLOOKUP($D521,'Master Inventory'!$C:$H,4,FALSE))</f>
        <v>0</v>
      </c>
      <c r="F521" s="25"/>
      <c r="H521" s="74">
        <f t="shared" si="12"/>
        <v>0</v>
      </c>
    </row>
    <row r="522" spans="1:8" ht="15" customHeight="1">
      <c r="A522" s="113"/>
      <c r="C522" s="62" t="s">
        <v>23</v>
      </c>
      <c r="D522" s="64" t="s">
        <v>1</v>
      </c>
      <c r="E522" s="63">
        <f>IF(D522="ingredient",0,VLOOKUP($D522,'Master Inventory'!$C:$H,4,FALSE))</f>
        <v>0</v>
      </c>
      <c r="F522" s="25"/>
      <c r="H522" s="74">
        <f t="shared" si="12"/>
        <v>0</v>
      </c>
    </row>
    <row r="523" spans="1:8" ht="15" customHeight="1">
      <c r="A523" s="113"/>
      <c r="C523" s="62" t="s">
        <v>23</v>
      </c>
      <c r="D523" s="64" t="s">
        <v>1</v>
      </c>
      <c r="E523" s="63">
        <f>IF(D523="ingredient",0,VLOOKUP($D523,'Master Inventory'!$C:$H,4,FALSE))</f>
        <v>0</v>
      </c>
      <c r="F523" s="25"/>
      <c r="H523" s="74">
        <f t="shared" si="12"/>
        <v>0</v>
      </c>
    </row>
    <row r="524" spans="1:8" ht="15" customHeight="1">
      <c r="A524" s="113"/>
      <c r="C524" s="73" t="s">
        <v>24</v>
      </c>
      <c r="D524" s="64" t="s">
        <v>8</v>
      </c>
      <c r="E524" s="63">
        <f>IF(D524="Recipe Name",0,VLOOKUP($D524,'Raw Recipes'!$B:$I,8,FALSE))</f>
        <v>0</v>
      </c>
      <c r="F524" s="25"/>
      <c r="H524" s="74">
        <f t="shared" si="12"/>
        <v>0</v>
      </c>
    </row>
    <row r="525" spans="1:8" ht="15" customHeight="1">
      <c r="A525" s="113"/>
      <c r="C525" s="73" t="s">
        <v>24</v>
      </c>
      <c r="D525" s="64" t="s">
        <v>8</v>
      </c>
      <c r="E525" s="63">
        <f>IF(D525="Recipe Name",0,VLOOKUP($D525,'Raw Recipes'!$B:$I,8,FALSE))</f>
        <v>0</v>
      </c>
      <c r="F525" s="25"/>
      <c r="H525" s="74">
        <f t="shared" si="12"/>
        <v>0</v>
      </c>
    </row>
    <row r="526" spans="1:8" ht="15" customHeight="1">
      <c r="A526" s="113"/>
      <c r="C526" s="73" t="s">
        <v>24</v>
      </c>
      <c r="D526" s="64" t="s">
        <v>8</v>
      </c>
      <c r="E526" s="63">
        <f>IF(D526="Recipe Name",0,VLOOKUP($D526,'Raw Recipes'!$B:$I,8,FALSE))</f>
        <v>0</v>
      </c>
      <c r="F526" s="25"/>
      <c r="H526" s="74">
        <f t="shared" si="12"/>
        <v>0</v>
      </c>
    </row>
    <row r="527" spans="1:8" ht="15" customHeight="1">
      <c r="A527" s="113"/>
      <c r="C527" s="73" t="s">
        <v>24</v>
      </c>
      <c r="D527" s="64" t="s">
        <v>8</v>
      </c>
      <c r="E527" s="63">
        <f>IF(D527="Recipe Name",0,VLOOKUP($D527,'Raw Recipes'!$B:$I,8,FALSE))</f>
        <v>0</v>
      </c>
      <c r="F527" s="25"/>
      <c r="H527" s="74">
        <f t="shared" si="12"/>
        <v>0</v>
      </c>
    </row>
    <row r="528" spans="1:8" ht="15" customHeight="1">
      <c r="A528" s="113"/>
      <c r="C528" s="73" t="s">
        <v>24</v>
      </c>
      <c r="D528" s="64" t="s">
        <v>8</v>
      </c>
      <c r="E528" s="63">
        <f>IF(D528="Recipe Name",0,VLOOKUP($D528,'Raw Recipes'!$B:$I,8,FALSE))</f>
        <v>0</v>
      </c>
      <c r="F528" s="25"/>
      <c r="H528" s="74">
        <f t="shared" si="12"/>
        <v>0</v>
      </c>
    </row>
    <row r="529" spans="1:16" ht="15" customHeight="1">
      <c r="A529" s="113"/>
      <c r="C529" s="73" t="s">
        <v>24</v>
      </c>
      <c r="D529" s="64" t="s">
        <v>8</v>
      </c>
      <c r="E529" s="63">
        <f>IF(D529="Recipe Name",0,VLOOKUP($D529,'Raw Recipes'!$B:$I,8,FALSE))</f>
        <v>0</v>
      </c>
      <c r="F529" s="25"/>
      <c r="H529" s="74">
        <f t="shared" si="12"/>
        <v>0</v>
      </c>
    </row>
    <row r="530" spans="1:16" ht="15" customHeight="1">
      <c r="A530" s="113"/>
      <c r="C530" s="73" t="s">
        <v>24</v>
      </c>
      <c r="D530" s="64" t="s">
        <v>8</v>
      </c>
      <c r="E530" s="63">
        <f>IF(D530="Recipe Name",0,VLOOKUP($D530,'Raw Recipes'!$B:$I,8,FALSE))</f>
        <v>0</v>
      </c>
      <c r="F530" s="25"/>
      <c r="H530" s="74">
        <f t="shared" si="12"/>
        <v>0</v>
      </c>
    </row>
    <row r="531" spans="1:16" ht="15" customHeight="1">
      <c r="A531" s="113"/>
      <c r="C531" s="73" t="s">
        <v>24</v>
      </c>
      <c r="D531" s="64" t="s">
        <v>8</v>
      </c>
      <c r="E531" s="63">
        <f>IF(D531="Recipe Name",0,VLOOKUP($D531,'Raw Recipes'!$B:$I,8,FALSE))</f>
        <v>0</v>
      </c>
      <c r="F531" s="25"/>
      <c r="H531" s="74">
        <f t="shared" si="12"/>
        <v>0</v>
      </c>
    </row>
    <row r="532" spans="1:16" ht="15" customHeight="1">
      <c r="A532" s="113"/>
      <c r="C532" s="73" t="s">
        <v>24</v>
      </c>
      <c r="D532" s="64" t="s">
        <v>8</v>
      </c>
      <c r="E532" s="63">
        <f>IF(D532="Recipe Name",0,VLOOKUP($D532,'Raw Recipes'!$B:$I,8,FALSE))</f>
        <v>0</v>
      </c>
      <c r="F532" s="25"/>
      <c r="H532" s="74">
        <f t="shared" si="12"/>
        <v>0</v>
      </c>
    </row>
    <row r="533" spans="1:16" ht="15" customHeight="1">
      <c r="A533" s="113"/>
      <c r="C533" s="73" t="s">
        <v>24</v>
      </c>
      <c r="D533" s="64" t="s">
        <v>8</v>
      </c>
      <c r="E533" s="63">
        <f>IF(D533="Recipe Name",0,VLOOKUP($D533,'Raw Recipes'!$B:$I,8,FALSE))</f>
        <v>0</v>
      </c>
      <c r="F533" s="25"/>
      <c r="H533" s="74">
        <f t="shared" si="12"/>
        <v>0</v>
      </c>
    </row>
    <row r="534" spans="1:16" ht="15" customHeight="1">
      <c r="A534" s="113"/>
      <c r="B534" s="14"/>
      <c r="C534" s="14"/>
      <c r="D534" s="14"/>
      <c r="E534" s="14"/>
      <c r="F534" s="14"/>
      <c r="G534" s="14"/>
      <c r="H534" s="14"/>
      <c r="I534" s="16"/>
      <c r="J534" s="16"/>
      <c r="K534" s="14"/>
      <c r="L534" s="14"/>
      <c r="M534" s="14"/>
      <c r="N534" s="14"/>
      <c r="O534" s="14"/>
      <c r="P534" s="14"/>
    </row>
    <row r="535" spans="1:16" ht="15" customHeight="1">
      <c r="A535" s="113">
        <v>14</v>
      </c>
      <c r="B535" s="25"/>
      <c r="C535" s="62" t="s">
        <v>23</v>
      </c>
      <c r="D535" s="64" t="s">
        <v>1</v>
      </c>
      <c r="E535" s="63">
        <f>IF(D535="ingredient",0,VLOOKUP($D535,'Master Inventory'!$C:$H,4,FALSE))</f>
        <v>0</v>
      </c>
      <c r="F535" s="25"/>
      <c r="H535" s="74">
        <f>F535*E535</f>
        <v>0</v>
      </c>
      <c r="I535" s="114">
        <f>SUM(H535:H574)</f>
        <v>0</v>
      </c>
      <c r="J535" s="114"/>
      <c r="K535" s="115"/>
      <c r="L535" s="115"/>
      <c r="M535" s="114">
        <f>K535-I535</f>
        <v>0</v>
      </c>
      <c r="N535" s="114"/>
      <c r="O535" s="116" t="e">
        <f>I535/K535</f>
        <v>#DIV/0!</v>
      </c>
      <c r="P535" s="116"/>
    </row>
    <row r="536" spans="1:16" ht="15" customHeight="1">
      <c r="A536" s="113"/>
      <c r="C536" s="62" t="s">
        <v>23</v>
      </c>
      <c r="D536" s="64" t="s">
        <v>1</v>
      </c>
      <c r="E536" s="63">
        <f>IF(D536="ingredient",0,VLOOKUP($D536,'Master Inventory'!$C:$H,4,FALSE))</f>
        <v>0</v>
      </c>
      <c r="F536" s="25"/>
      <c r="H536" s="74">
        <f t="shared" ref="H536:H574" si="13">F536*E536</f>
        <v>0</v>
      </c>
      <c r="I536" s="65"/>
      <c r="J536" s="65"/>
    </row>
    <row r="537" spans="1:16" ht="15" customHeight="1">
      <c r="A537" s="113"/>
      <c r="C537" s="62" t="s">
        <v>23</v>
      </c>
      <c r="D537" s="64" t="s">
        <v>1</v>
      </c>
      <c r="E537" s="63">
        <f>IF(D537="ingredient",0,VLOOKUP($D537,'Master Inventory'!$C:$H,4,FALSE))</f>
        <v>0</v>
      </c>
      <c r="F537" s="25"/>
      <c r="H537" s="74">
        <f t="shared" si="13"/>
        <v>0</v>
      </c>
      <c r="J537" s="67"/>
    </row>
    <row r="538" spans="1:16" ht="15" customHeight="1">
      <c r="A538" s="113"/>
      <c r="C538" s="62" t="s">
        <v>23</v>
      </c>
      <c r="D538" s="64" t="s">
        <v>1</v>
      </c>
      <c r="E538" s="63">
        <f>IF(D538="ingredient",0,VLOOKUP($D538,'Master Inventory'!$C:$H,4,FALSE))</f>
        <v>0</v>
      </c>
      <c r="F538" s="25"/>
      <c r="H538" s="74">
        <f t="shared" si="13"/>
        <v>0</v>
      </c>
      <c r="I538" s="67"/>
      <c r="J538" s="67"/>
    </row>
    <row r="539" spans="1:16" ht="15" customHeight="1">
      <c r="A539" s="113"/>
      <c r="C539" s="62" t="s">
        <v>23</v>
      </c>
      <c r="D539" s="64" t="s">
        <v>1</v>
      </c>
      <c r="E539" s="63">
        <f>IF(D539="ingredient",0,VLOOKUP($D539,'Master Inventory'!$C:$H,4,FALSE))</f>
        <v>0</v>
      </c>
      <c r="F539" s="25"/>
      <c r="H539" s="74">
        <f t="shared" si="13"/>
        <v>0</v>
      </c>
      <c r="J539" s="68"/>
    </row>
    <row r="540" spans="1:16" ht="15" customHeight="1">
      <c r="A540" s="113"/>
      <c r="C540" s="62" t="s">
        <v>23</v>
      </c>
      <c r="D540" s="64" t="s">
        <v>1</v>
      </c>
      <c r="E540" s="63">
        <f>IF(D540="ingredient",0,VLOOKUP($D540,'Master Inventory'!$C:$H,4,FALSE))</f>
        <v>0</v>
      </c>
      <c r="F540" s="25"/>
      <c r="H540" s="74">
        <f t="shared" si="13"/>
        <v>0</v>
      </c>
      <c r="I540" s="69"/>
      <c r="J540" s="69"/>
    </row>
    <row r="541" spans="1:16" ht="15" customHeight="1">
      <c r="A541" s="113"/>
      <c r="C541" s="62" t="s">
        <v>23</v>
      </c>
      <c r="D541" s="64" t="s">
        <v>1</v>
      </c>
      <c r="E541" s="63">
        <f>IF(D541="ingredient",0,VLOOKUP($D541,'Master Inventory'!$C:$H,4,FALSE))</f>
        <v>0</v>
      </c>
      <c r="F541" s="25"/>
      <c r="H541" s="74">
        <f t="shared" si="13"/>
        <v>0</v>
      </c>
      <c r="J541" s="67"/>
    </row>
    <row r="542" spans="1:16" ht="15" customHeight="1">
      <c r="A542" s="113"/>
      <c r="C542" s="62" t="s">
        <v>23</v>
      </c>
      <c r="D542" s="64" t="s">
        <v>1</v>
      </c>
      <c r="E542" s="63">
        <f>IF(D542="ingredient",0,VLOOKUP($D542,'Master Inventory'!$C:$H,4,FALSE))</f>
        <v>0</v>
      </c>
      <c r="F542" s="25"/>
      <c r="H542" s="74">
        <f t="shared" si="13"/>
        <v>0</v>
      </c>
      <c r="I542" s="67"/>
      <c r="J542" s="67"/>
    </row>
    <row r="543" spans="1:16" ht="15" customHeight="1">
      <c r="A543" s="113"/>
      <c r="C543" s="62" t="s">
        <v>23</v>
      </c>
      <c r="D543" s="64" t="s">
        <v>1</v>
      </c>
      <c r="E543" s="63">
        <f>IF(D543="ingredient",0,VLOOKUP($D543,'Master Inventory'!$C:$H,4,FALSE))</f>
        <v>0</v>
      </c>
      <c r="F543" s="25"/>
      <c r="H543" s="74">
        <f t="shared" si="13"/>
        <v>0</v>
      </c>
      <c r="J543" s="65"/>
    </row>
    <row r="544" spans="1:16" ht="15" customHeight="1">
      <c r="A544" s="113"/>
      <c r="C544" s="62" t="s">
        <v>23</v>
      </c>
      <c r="D544" s="64" t="s">
        <v>1</v>
      </c>
      <c r="E544" s="63">
        <f>IF(D544="ingredient",0,VLOOKUP($D544,'Master Inventory'!$C:$H,4,FALSE))</f>
        <v>0</v>
      </c>
      <c r="F544" s="25"/>
      <c r="H544" s="74">
        <f t="shared" si="13"/>
        <v>0</v>
      </c>
      <c r="I544" s="70"/>
      <c r="J544" s="70"/>
    </row>
    <row r="545" spans="1:10" ht="15" customHeight="1">
      <c r="A545" s="113"/>
      <c r="C545" s="62" t="s">
        <v>23</v>
      </c>
      <c r="D545" s="64" t="s">
        <v>1</v>
      </c>
      <c r="E545" s="63">
        <f>IF(D545="ingredient",0,VLOOKUP($D545,'Master Inventory'!$C:$H,4,FALSE))</f>
        <v>0</v>
      </c>
      <c r="F545" s="25"/>
      <c r="H545" s="74">
        <f t="shared" si="13"/>
        <v>0</v>
      </c>
      <c r="J545" s="67"/>
    </row>
    <row r="546" spans="1:10" ht="15" customHeight="1">
      <c r="A546" s="113"/>
      <c r="C546" s="62" t="s">
        <v>23</v>
      </c>
      <c r="D546" s="64" t="s">
        <v>1</v>
      </c>
      <c r="E546" s="63">
        <f>IF(D546="ingredient",0,VLOOKUP($D546,'Master Inventory'!$C:$H,4,FALSE))</f>
        <v>0</v>
      </c>
      <c r="F546" s="25"/>
      <c r="H546" s="74">
        <f t="shared" si="13"/>
        <v>0</v>
      </c>
      <c r="I546" s="67"/>
      <c r="J546" s="67"/>
    </row>
    <row r="547" spans="1:10" ht="15" customHeight="1">
      <c r="A547" s="113"/>
      <c r="C547" s="62" t="s">
        <v>23</v>
      </c>
      <c r="D547" s="64" t="s">
        <v>1</v>
      </c>
      <c r="E547" s="63">
        <f>IF(D547="ingredient",0,VLOOKUP($D547,'Master Inventory'!$C:$H,4,FALSE))</f>
        <v>0</v>
      </c>
      <c r="F547" s="25"/>
      <c r="H547" s="74">
        <f t="shared" si="13"/>
        <v>0</v>
      </c>
      <c r="J547" s="71"/>
    </row>
    <row r="548" spans="1:10" ht="15" customHeight="1">
      <c r="A548" s="113"/>
      <c r="C548" s="62" t="s">
        <v>23</v>
      </c>
      <c r="D548" s="64" t="s">
        <v>1</v>
      </c>
      <c r="E548" s="63">
        <f>IF(D548="ingredient",0,VLOOKUP($D548,'Master Inventory'!$C:$H,4,FALSE))</f>
        <v>0</v>
      </c>
      <c r="F548" s="25"/>
      <c r="H548" s="74">
        <f t="shared" si="13"/>
        <v>0</v>
      </c>
      <c r="I548" s="71"/>
      <c r="J548" s="71"/>
    </row>
    <row r="549" spans="1:10" ht="15" customHeight="1">
      <c r="A549" s="113"/>
      <c r="C549" s="62" t="s">
        <v>23</v>
      </c>
      <c r="D549" s="64" t="s">
        <v>1</v>
      </c>
      <c r="E549" s="63">
        <f>IF(D549="ingredient",0,VLOOKUP($D549,'Master Inventory'!$C:$H,4,FALSE))</f>
        <v>0</v>
      </c>
      <c r="F549" s="25"/>
      <c r="H549" s="74">
        <f t="shared" si="13"/>
        <v>0</v>
      </c>
      <c r="I549" s="72"/>
      <c r="J549" s="72"/>
    </row>
    <row r="550" spans="1:10" ht="15" customHeight="1">
      <c r="A550" s="113"/>
      <c r="C550" s="62" t="s">
        <v>23</v>
      </c>
      <c r="D550" s="64" t="s">
        <v>1</v>
      </c>
      <c r="E550" s="63">
        <f>IF(D550="ingredient",0,VLOOKUP($D550,'Master Inventory'!$C:$H,4,FALSE))</f>
        <v>0</v>
      </c>
      <c r="F550" s="25"/>
      <c r="H550" s="74">
        <f t="shared" si="13"/>
        <v>0</v>
      </c>
      <c r="I550" s="72"/>
      <c r="J550" s="72"/>
    </row>
    <row r="551" spans="1:10" ht="15" customHeight="1">
      <c r="A551" s="113"/>
      <c r="C551" s="62" t="s">
        <v>23</v>
      </c>
      <c r="D551" s="64" t="s">
        <v>1</v>
      </c>
      <c r="E551" s="63">
        <f>IF(D551="ingredient",0,VLOOKUP($D551,'Master Inventory'!$C:$H,4,FALSE))</f>
        <v>0</v>
      </c>
      <c r="F551" s="25"/>
      <c r="H551" s="74">
        <f t="shared" si="13"/>
        <v>0</v>
      </c>
    </row>
    <row r="552" spans="1:10" ht="15" customHeight="1">
      <c r="A552" s="113"/>
      <c r="C552" s="62" t="s">
        <v>23</v>
      </c>
      <c r="D552" s="64" t="s">
        <v>1</v>
      </c>
      <c r="E552" s="63">
        <f>IF(D552="ingredient",0,VLOOKUP($D552,'Master Inventory'!$C:$H,4,FALSE))</f>
        <v>0</v>
      </c>
      <c r="F552" s="25"/>
      <c r="H552" s="74">
        <f t="shared" si="13"/>
        <v>0</v>
      </c>
    </row>
    <row r="553" spans="1:10" ht="15" customHeight="1">
      <c r="A553" s="113"/>
      <c r="C553" s="62" t="s">
        <v>23</v>
      </c>
      <c r="D553" s="64" t="s">
        <v>1</v>
      </c>
      <c r="E553" s="63">
        <f>IF(D553="ingredient",0,VLOOKUP($D553,'Master Inventory'!$C:$H,4,FALSE))</f>
        <v>0</v>
      </c>
      <c r="F553" s="25"/>
      <c r="H553" s="74">
        <f t="shared" si="13"/>
        <v>0</v>
      </c>
    </row>
    <row r="554" spans="1:10" ht="15" customHeight="1">
      <c r="A554" s="113"/>
      <c r="C554" s="62" t="s">
        <v>23</v>
      </c>
      <c r="D554" s="64" t="s">
        <v>1</v>
      </c>
      <c r="E554" s="63">
        <f>IF(D554="ingredient",0,VLOOKUP($D554,'Master Inventory'!$C:$H,4,FALSE))</f>
        <v>0</v>
      </c>
      <c r="F554" s="25"/>
      <c r="H554" s="74">
        <f t="shared" si="13"/>
        <v>0</v>
      </c>
    </row>
    <row r="555" spans="1:10" ht="15" customHeight="1">
      <c r="A555" s="113"/>
      <c r="C555" s="62" t="s">
        <v>23</v>
      </c>
      <c r="D555" s="64" t="s">
        <v>1</v>
      </c>
      <c r="E555" s="63">
        <f>IF(D555="ingredient",0,VLOOKUP($D555,'Master Inventory'!$C:$H,4,FALSE))</f>
        <v>0</v>
      </c>
      <c r="F555" s="25"/>
      <c r="H555" s="74">
        <f t="shared" si="13"/>
        <v>0</v>
      </c>
    </row>
    <row r="556" spans="1:10" ht="15" customHeight="1">
      <c r="A556" s="113"/>
      <c r="C556" s="62" t="s">
        <v>23</v>
      </c>
      <c r="D556" s="64" t="s">
        <v>1</v>
      </c>
      <c r="E556" s="63">
        <f>IF(D556="ingredient",0,VLOOKUP($D556,'Master Inventory'!$C:$H,4,FALSE))</f>
        <v>0</v>
      </c>
      <c r="F556" s="25"/>
      <c r="H556" s="74">
        <f t="shared" si="13"/>
        <v>0</v>
      </c>
    </row>
    <row r="557" spans="1:10" ht="15" customHeight="1">
      <c r="A557" s="113"/>
      <c r="C557" s="62" t="s">
        <v>23</v>
      </c>
      <c r="D557" s="64" t="s">
        <v>1</v>
      </c>
      <c r="E557" s="63">
        <f>IF(D557="ingredient",0,VLOOKUP($D557,'Master Inventory'!$C:$H,4,FALSE))</f>
        <v>0</v>
      </c>
      <c r="F557" s="25"/>
      <c r="H557" s="74">
        <f t="shared" si="13"/>
        <v>0</v>
      </c>
    </row>
    <row r="558" spans="1:10" ht="15" customHeight="1">
      <c r="A558" s="113"/>
      <c r="C558" s="62" t="s">
        <v>23</v>
      </c>
      <c r="D558" s="64" t="s">
        <v>1</v>
      </c>
      <c r="E558" s="63">
        <f>IF(D558="ingredient",0,VLOOKUP($D558,'Master Inventory'!$C:$H,4,FALSE))</f>
        <v>0</v>
      </c>
      <c r="F558" s="25"/>
      <c r="H558" s="74">
        <f t="shared" si="13"/>
        <v>0</v>
      </c>
    </row>
    <row r="559" spans="1:10" ht="15" customHeight="1">
      <c r="A559" s="113"/>
      <c r="C559" s="62" t="s">
        <v>23</v>
      </c>
      <c r="D559" s="64" t="s">
        <v>1</v>
      </c>
      <c r="E559" s="63">
        <f>IF(D559="ingredient",0,VLOOKUP($D559,'Master Inventory'!$C:$H,4,FALSE))</f>
        <v>0</v>
      </c>
      <c r="F559" s="25"/>
      <c r="H559" s="74">
        <f t="shared" si="13"/>
        <v>0</v>
      </c>
    </row>
    <row r="560" spans="1:10" ht="15" customHeight="1">
      <c r="A560" s="113"/>
      <c r="C560" s="62" t="s">
        <v>23</v>
      </c>
      <c r="D560" s="64" t="s">
        <v>1</v>
      </c>
      <c r="E560" s="63">
        <f>IF(D560="ingredient",0,VLOOKUP($D560,'Master Inventory'!$C:$H,4,FALSE))</f>
        <v>0</v>
      </c>
      <c r="F560" s="25"/>
      <c r="H560" s="74">
        <f t="shared" si="13"/>
        <v>0</v>
      </c>
    </row>
    <row r="561" spans="1:16" ht="15" customHeight="1">
      <c r="A561" s="113"/>
      <c r="C561" s="62" t="s">
        <v>23</v>
      </c>
      <c r="D561" s="64" t="s">
        <v>1</v>
      </c>
      <c r="E561" s="63">
        <f>IF(D561="ingredient",0,VLOOKUP($D561,'Master Inventory'!$C:$H,4,FALSE))</f>
        <v>0</v>
      </c>
      <c r="F561" s="25"/>
      <c r="H561" s="74">
        <f t="shared" si="13"/>
        <v>0</v>
      </c>
    </row>
    <row r="562" spans="1:16" ht="15" customHeight="1">
      <c r="A562" s="113"/>
      <c r="C562" s="62" t="s">
        <v>23</v>
      </c>
      <c r="D562" s="64" t="s">
        <v>1</v>
      </c>
      <c r="E562" s="63">
        <f>IF(D562="ingredient",0,VLOOKUP($D562,'Master Inventory'!$C:$H,4,FALSE))</f>
        <v>0</v>
      </c>
      <c r="F562" s="25"/>
      <c r="H562" s="74">
        <f t="shared" si="13"/>
        <v>0</v>
      </c>
    </row>
    <row r="563" spans="1:16" ht="15" customHeight="1">
      <c r="A563" s="113"/>
      <c r="C563" s="62" t="s">
        <v>23</v>
      </c>
      <c r="D563" s="64" t="s">
        <v>1</v>
      </c>
      <c r="E563" s="63">
        <f>IF(D563="ingredient",0,VLOOKUP($D563,'Master Inventory'!$C:$H,4,FALSE))</f>
        <v>0</v>
      </c>
      <c r="F563" s="25"/>
      <c r="H563" s="74">
        <f t="shared" si="13"/>
        <v>0</v>
      </c>
    </row>
    <row r="564" spans="1:16" ht="15" customHeight="1">
      <c r="A564" s="113"/>
      <c r="C564" s="62" t="s">
        <v>23</v>
      </c>
      <c r="D564" s="64" t="s">
        <v>1</v>
      </c>
      <c r="E564" s="63">
        <f>IF(D564="ingredient",0,VLOOKUP($D564,'Master Inventory'!$C:$H,4,FALSE))</f>
        <v>0</v>
      </c>
      <c r="F564" s="25"/>
      <c r="H564" s="74">
        <f t="shared" si="13"/>
        <v>0</v>
      </c>
    </row>
    <row r="565" spans="1:16" ht="15" customHeight="1">
      <c r="A565" s="113"/>
      <c r="C565" s="73" t="s">
        <v>24</v>
      </c>
      <c r="D565" s="64" t="s">
        <v>8</v>
      </c>
      <c r="E565" s="63">
        <f>IF(D565="Recipe Name",0,VLOOKUP($D565,'Raw Recipes'!$B:$I,8,FALSE))</f>
        <v>0</v>
      </c>
      <c r="F565" s="25"/>
      <c r="H565" s="74">
        <f t="shared" si="13"/>
        <v>0</v>
      </c>
    </row>
    <row r="566" spans="1:16" ht="15" customHeight="1">
      <c r="A566" s="113"/>
      <c r="C566" s="73" t="s">
        <v>24</v>
      </c>
      <c r="D566" s="64" t="s">
        <v>8</v>
      </c>
      <c r="E566" s="63">
        <f>IF(D566="Recipe Name",0,VLOOKUP($D566,'Raw Recipes'!$B:$I,8,FALSE))</f>
        <v>0</v>
      </c>
      <c r="F566" s="25"/>
      <c r="H566" s="74">
        <f t="shared" si="13"/>
        <v>0</v>
      </c>
    </row>
    <row r="567" spans="1:16" ht="15" customHeight="1">
      <c r="A567" s="113"/>
      <c r="C567" s="73" t="s">
        <v>24</v>
      </c>
      <c r="D567" s="64" t="s">
        <v>8</v>
      </c>
      <c r="E567" s="63">
        <f>IF(D567="Recipe Name",0,VLOOKUP($D567,'Raw Recipes'!$B:$I,8,FALSE))</f>
        <v>0</v>
      </c>
      <c r="F567" s="25"/>
      <c r="H567" s="74">
        <f t="shared" si="13"/>
        <v>0</v>
      </c>
    </row>
    <row r="568" spans="1:16" ht="15" customHeight="1">
      <c r="A568" s="113"/>
      <c r="C568" s="73" t="s">
        <v>24</v>
      </c>
      <c r="D568" s="64" t="s">
        <v>8</v>
      </c>
      <c r="E568" s="63">
        <f>IF(D568="Recipe Name",0,VLOOKUP($D568,'Raw Recipes'!$B:$I,8,FALSE))</f>
        <v>0</v>
      </c>
      <c r="F568" s="25"/>
      <c r="H568" s="74">
        <f t="shared" si="13"/>
        <v>0</v>
      </c>
    </row>
    <row r="569" spans="1:16" ht="15" customHeight="1">
      <c r="A569" s="113"/>
      <c r="C569" s="73" t="s">
        <v>24</v>
      </c>
      <c r="D569" s="64" t="s">
        <v>8</v>
      </c>
      <c r="E569" s="63">
        <f>IF(D569="Recipe Name",0,VLOOKUP($D569,'Raw Recipes'!$B:$I,8,FALSE))</f>
        <v>0</v>
      </c>
      <c r="F569" s="25"/>
      <c r="H569" s="74">
        <f t="shared" si="13"/>
        <v>0</v>
      </c>
    </row>
    <row r="570" spans="1:16" ht="15" customHeight="1">
      <c r="A570" s="113"/>
      <c r="C570" s="73" t="s">
        <v>24</v>
      </c>
      <c r="D570" s="64" t="s">
        <v>8</v>
      </c>
      <c r="E570" s="63">
        <f>IF(D570="Recipe Name",0,VLOOKUP($D570,'Raw Recipes'!$B:$I,8,FALSE))</f>
        <v>0</v>
      </c>
      <c r="F570" s="25"/>
      <c r="H570" s="74">
        <f t="shared" si="13"/>
        <v>0</v>
      </c>
    </row>
    <row r="571" spans="1:16" ht="15" customHeight="1">
      <c r="A571" s="113"/>
      <c r="C571" s="73" t="s">
        <v>24</v>
      </c>
      <c r="D571" s="64" t="s">
        <v>8</v>
      </c>
      <c r="E571" s="63">
        <f>IF(D571="Recipe Name",0,VLOOKUP($D571,'Raw Recipes'!$B:$I,8,FALSE))</f>
        <v>0</v>
      </c>
      <c r="F571" s="25"/>
      <c r="H571" s="74">
        <f t="shared" si="13"/>
        <v>0</v>
      </c>
    </row>
    <row r="572" spans="1:16" ht="15" customHeight="1">
      <c r="A572" s="113"/>
      <c r="C572" s="73" t="s">
        <v>24</v>
      </c>
      <c r="D572" s="64" t="s">
        <v>8</v>
      </c>
      <c r="E572" s="63">
        <f>IF(D572="Recipe Name",0,VLOOKUP($D572,'Raw Recipes'!$B:$I,8,FALSE))</f>
        <v>0</v>
      </c>
      <c r="F572" s="25"/>
      <c r="H572" s="74">
        <f t="shared" si="13"/>
        <v>0</v>
      </c>
    </row>
    <row r="573" spans="1:16" ht="15" customHeight="1">
      <c r="A573" s="113"/>
      <c r="C573" s="73" t="s">
        <v>24</v>
      </c>
      <c r="D573" s="64" t="s">
        <v>8</v>
      </c>
      <c r="E573" s="63">
        <f>IF(D573="Recipe Name",0,VLOOKUP($D573,'Raw Recipes'!$B:$I,8,FALSE))</f>
        <v>0</v>
      </c>
      <c r="F573" s="25"/>
      <c r="H573" s="74">
        <f t="shared" si="13"/>
        <v>0</v>
      </c>
    </row>
    <row r="574" spans="1:16" ht="15" customHeight="1">
      <c r="A574" s="113"/>
      <c r="C574" s="73" t="s">
        <v>24</v>
      </c>
      <c r="D574" s="64" t="s">
        <v>8</v>
      </c>
      <c r="E574" s="63">
        <f>IF(D574="Recipe Name",0,VLOOKUP($D574,'Raw Recipes'!$B:$I,8,FALSE))</f>
        <v>0</v>
      </c>
      <c r="F574" s="25"/>
      <c r="H574" s="74">
        <f t="shared" si="13"/>
        <v>0</v>
      </c>
    </row>
    <row r="575" spans="1:16" ht="15" customHeight="1">
      <c r="A575" s="113"/>
      <c r="B575" s="14"/>
      <c r="C575" s="14"/>
      <c r="D575" s="14"/>
      <c r="E575" s="14"/>
      <c r="F575" s="14"/>
      <c r="G575" s="14"/>
      <c r="H575" s="14"/>
      <c r="I575" s="16"/>
      <c r="J575" s="16"/>
      <c r="K575" s="14"/>
      <c r="L575" s="14"/>
      <c r="M575" s="14"/>
      <c r="N575" s="14"/>
      <c r="O575" s="14"/>
      <c r="P575" s="14"/>
    </row>
    <row r="576" spans="1:16" ht="15" customHeight="1">
      <c r="A576" s="113">
        <v>15</v>
      </c>
      <c r="B576" s="25"/>
      <c r="C576" s="62" t="s">
        <v>23</v>
      </c>
      <c r="D576" s="64" t="s">
        <v>1</v>
      </c>
      <c r="E576" s="63">
        <f>IF(D576="ingredient",0,VLOOKUP($D576,'Master Inventory'!$C:$H,4,FALSE))</f>
        <v>0</v>
      </c>
      <c r="F576" s="25"/>
      <c r="H576" s="74">
        <f>F576*E576</f>
        <v>0</v>
      </c>
      <c r="I576" s="114">
        <f>SUM(H576:H615)</f>
        <v>0</v>
      </c>
      <c r="J576" s="114"/>
      <c r="K576" s="115"/>
      <c r="L576" s="115"/>
      <c r="M576" s="114">
        <f>K576-I576</f>
        <v>0</v>
      </c>
      <c r="N576" s="114"/>
      <c r="O576" s="116" t="e">
        <f>I576/K576</f>
        <v>#DIV/0!</v>
      </c>
      <c r="P576" s="116"/>
    </row>
    <row r="577" spans="1:10" ht="15" customHeight="1">
      <c r="A577" s="113"/>
      <c r="C577" s="62" t="s">
        <v>23</v>
      </c>
      <c r="D577" s="64" t="s">
        <v>1</v>
      </c>
      <c r="E577" s="63">
        <f>IF(D577="ingredient",0,VLOOKUP($D577,'Master Inventory'!$C:$H,4,FALSE))</f>
        <v>0</v>
      </c>
      <c r="F577" s="25"/>
      <c r="H577" s="74">
        <f t="shared" ref="H577:H615" si="14">F577*E577</f>
        <v>0</v>
      </c>
      <c r="I577" s="65"/>
      <c r="J577" s="65"/>
    </row>
    <row r="578" spans="1:10" ht="15" customHeight="1">
      <c r="A578" s="113"/>
      <c r="C578" s="62" t="s">
        <v>23</v>
      </c>
      <c r="D578" s="64" t="s">
        <v>1</v>
      </c>
      <c r="E578" s="63">
        <f>IF(D578="ingredient",0,VLOOKUP($D578,'Master Inventory'!$C:$H,4,FALSE))</f>
        <v>0</v>
      </c>
      <c r="F578" s="25"/>
      <c r="H578" s="74">
        <f t="shared" si="14"/>
        <v>0</v>
      </c>
      <c r="J578" s="67"/>
    </row>
    <row r="579" spans="1:10" ht="15" customHeight="1">
      <c r="A579" s="113"/>
      <c r="C579" s="62" t="s">
        <v>23</v>
      </c>
      <c r="D579" s="64" t="s">
        <v>1</v>
      </c>
      <c r="E579" s="63">
        <f>IF(D579="ingredient",0,VLOOKUP($D579,'Master Inventory'!$C:$H,4,FALSE))</f>
        <v>0</v>
      </c>
      <c r="F579" s="25"/>
      <c r="H579" s="74">
        <f t="shared" si="14"/>
        <v>0</v>
      </c>
      <c r="I579" s="67"/>
      <c r="J579" s="67"/>
    </row>
    <row r="580" spans="1:10" ht="15" customHeight="1">
      <c r="A580" s="113"/>
      <c r="C580" s="62" t="s">
        <v>23</v>
      </c>
      <c r="D580" s="64" t="s">
        <v>1</v>
      </c>
      <c r="E580" s="63">
        <f>IF(D580="ingredient",0,VLOOKUP($D580,'Master Inventory'!$C:$H,4,FALSE))</f>
        <v>0</v>
      </c>
      <c r="F580" s="25"/>
      <c r="H580" s="74">
        <f t="shared" si="14"/>
        <v>0</v>
      </c>
      <c r="J580" s="68"/>
    </row>
    <row r="581" spans="1:10" ht="15" customHeight="1">
      <c r="A581" s="113"/>
      <c r="C581" s="62" t="s">
        <v>23</v>
      </c>
      <c r="D581" s="64" t="s">
        <v>1</v>
      </c>
      <c r="E581" s="63">
        <f>IF(D581="ingredient",0,VLOOKUP($D581,'Master Inventory'!$C:$H,4,FALSE))</f>
        <v>0</v>
      </c>
      <c r="F581" s="25"/>
      <c r="H581" s="74">
        <f t="shared" si="14"/>
        <v>0</v>
      </c>
      <c r="I581" s="69"/>
      <c r="J581" s="69"/>
    </row>
    <row r="582" spans="1:10" ht="15" customHeight="1">
      <c r="A582" s="113"/>
      <c r="C582" s="62" t="s">
        <v>23</v>
      </c>
      <c r="D582" s="64" t="s">
        <v>1</v>
      </c>
      <c r="E582" s="63">
        <f>IF(D582="ingredient",0,VLOOKUP($D582,'Master Inventory'!$C:$H,4,FALSE))</f>
        <v>0</v>
      </c>
      <c r="F582" s="25"/>
      <c r="H582" s="74">
        <f t="shared" si="14"/>
        <v>0</v>
      </c>
      <c r="J582" s="67"/>
    </row>
    <row r="583" spans="1:10" ht="15" customHeight="1">
      <c r="A583" s="113"/>
      <c r="C583" s="62" t="s">
        <v>23</v>
      </c>
      <c r="D583" s="64" t="s">
        <v>1</v>
      </c>
      <c r="E583" s="63">
        <f>IF(D583="ingredient",0,VLOOKUP($D583,'Master Inventory'!$C:$H,4,FALSE))</f>
        <v>0</v>
      </c>
      <c r="F583" s="25"/>
      <c r="H583" s="74">
        <f t="shared" si="14"/>
        <v>0</v>
      </c>
      <c r="I583" s="67"/>
      <c r="J583" s="67"/>
    </row>
    <row r="584" spans="1:10" ht="15" customHeight="1">
      <c r="A584" s="113"/>
      <c r="C584" s="62" t="s">
        <v>23</v>
      </c>
      <c r="D584" s="64" t="s">
        <v>1</v>
      </c>
      <c r="E584" s="63">
        <f>IF(D584="ingredient",0,VLOOKUP($D584,'Master Inventory'!$C:$H,4,FALSE))</f>
        <v>0</v>
      </c>
      <c r="F584" s="25"/>
      <c r="H584" s="74">
        <f t="shared" si="14"/>
        <v>0</v>
      </c>
      <c r="J584" s="65"/>
    </row>
    <row r="585" spans="1:10" ht="15" customHeight="1">
      <c r="A585" s="113"/>
      <c r="C585" s="62" t="s">
        <v>23</v>
      </c>
      <c r="D585" s="64" t="s">
        <v>1</v>
      </c>
      <c r="E585" s="63">
        <f>IF(D585="ingredient",0,VLOOKUP($D585,'Master Inventory'!$C:$H,4,FALSE))</f>
        <v>0</v>
      </c>
      <c r="F585" s="25"/>
      <c r="H585" s="74">
        <f t="shared" si="14"/>
        <v>0</v>
      </c>
      <c r="I585" s="70"/>
      <c r="J585" s="70"/>
    </row>
    <row r="586" spans="1:10" ht="15" customHeight="1">
      <c r="A586" s="113"/>
      <c r="C586" s="62" t="s">
        <v>23</v>
      </c>
      <c r="D586" s="64" t="s">
        <v>1</v>
      </c>
      <c r="E586" s="63">
        <f>IF(D586="ingredient",0,VLOOKUP($D586,'Master Inventory'!$C:$H,4,FALSE))</f>
        <v>0</v>
      </c>
      <c r="F586" s="25"/>
      <c r="H586" s="74">
        <f t="shared" si="14"/>
        <v>0</v>
      </c>
      <c r="J586" s="67"/>
    </row>
    <row r="587" spans="1:10" ht="15" customHeight="1">
      <c r="A587" s="113"/>
      <c r="C587" s="62" t="s">
        <v>23</v>
      </c>
      <c r="D587" s="64" t="s">
        <v>1</v>
      </c>
      <c r="E587" s="63">
        <f>IF(D587="ingredient",0,VLOOKUP($D587,'Master Inventory'!$C:$H,4,FALSE))</f>
        <v>0</v>
      </c>
      <c r="F587" s="25"/>
      <c r="H587" s="74">
        <f t="shared" si="14"/>
        <v>0</v>
      </c>
      <c r="I587" s="67"/>
      <c r="J587" s="67"/>
    </row>
    <row r="588" spans="1:10" ht="15" customHeight="1">
      <c r="A588" s="113"/>
      <c r="C588" s="62" t="s">
        <v>23</v>
      </c>
      <c r="D588" s="64" t="s">
        <v>1</v>
      </c>
      <c r="E588" s="63">
        <f>IF(D588="ingredient",0,VLOOKUP($D588,'Master Inventory'!$C:$H,4,FALSE))</f>
        <v>0</v>
      </c>
      <c r="F588" s="25"/>
      <c r="H588" s="74">
        <f t="shared" si="14"/>
        <v>0</v>
      </c>
      <c r="J588" s="71"/>
    </row>
    <row r="589" spans="1:10" ht="15" customHeight="1">
      <c r="A589" s="113"/>
      <c r="C589" s="62" t="s">
        <v>23</v>
      </c>
      <c r="D589" s="64" t="s">
        <v>1</v>
      </c>
      <c r="E589" s="63">
        <f>IF(D589="ingredient",0,VLOOKUP($D589,'Master Inventory'!$C:$H,4,FALSE))</f>
        <v>0</v>
      </c>
      <c r="F589" s="25"/>
      <c r="H589" s="74">
        <f t="shared" si="14"/>
        <v>0</v>
      </c>
      <c r="I589" s="71"/>
      <c r="J589" s="71"/>
    </row>
    <row r="590" spans="1:10" ht="15" customHeight="1">
      <c r="A590" s="113"/>
      <c r="C590" s="62" t="s">
        <v>23</v>
      </c>
      <c r="D590" s="64" t="s">
        <v>1</v>
      </c>
      <c r="E590" s="63">
        <f>IF(D590="ingredient",0,VLOOKUP($D590,'Master Inventory'!$C:$H,4,FALSE))</f>
        <v>0</v>
      </c>
      <c r="F590" s="25"/>
      <c r="H590" s="74">
        <f t="shared" si="14"/>
        <v>0</v>
      </c>
      <c r="I590" s="72"/>
      <c r="J590" s="72"/>
    </row>
    <row r="591" spans="1:10" ht="15" customHeight="1">
      <c r="A591" s="113"/>
      <c r="C591" s="62" t="s">
        <v>23</v>
      </c>
      <c r="D591" s="64" t="s">
        <v>1</v>
      </c>
      <c r="E591" s="63">
        <f>IF(D591="ingredient",0,VLOOKUP($D591,'Master Inventory'!$C:$H,4,FALSE))</f>
        <v>0</v>
      </c>
      <c r="F591" s="25"/>
      <c r="H591" s="74">
        <f t="shared" si="14"/>
        <v>0</v>
      </c>
      <c r="I591" s="72"/>
      <c r="J591" s="72"/>
    </row>
    <row r="592" spans="1:10" ht="15" customHeight="1">
      <c r="A592" s="113"/>
      <c r="C592" s="62" t="s">
        <v>23</v>
      </c>
      <c r="D592" s="64" t="s">
        <v>1</v>
      </c>
      <c r="E592" s="63">
        <f>IF(D592="ingredient",0,VLOOKUP($D592,'Master Inventory'!$C:$H,4,FALSE))</f>
        <v>0</v>
      </c>
      <c r="F592" s="25"/>
      <c r="H592" s="74">
        <f t="shared" si="14"/>
        <v>0</v>
      </c>
    </row>
    <row r="593" spans="1:8" ht="15" customHeight="1">
      <c r="A593" s="113"/>
      <c r="C593" s="62" t="s">
        <v>23</v>
      </c>
      <c r="D593" s="64" t="s">
        <v>1</v>
      </c>
      <c r="E593" s="63">
        <f>IF(D593="ingredient",0,VLOOKUP($D593,'Master Inventory'!$C:$H,4,FALSE))</f>
        <v>0</v>
      </c>
      <c r="F593" s="25"/>
      <c r="H593" s="74">
        <f t="shared" si="14"/>
        <v>0</v>
      </c>
    </row>
    <row r="594" spans="1:8" ht="15" customHeight="1">
      <c r="A594" s="113"/>
      <c r="C594" s="62" t="s">
        <v>23</v>
      </c>
      <c r="D594" s="64" t="s">
        <v>1</v>
      </c>
      <c r="E594" s="63">
        <f>IF(D594="ingredient",0,VLOOKUP($D594,'Master Inventory'!$C:$H,4,FALSE))</f>
        <v>0</v>
      </c>
      <c r="F594" s="25"/>
      <c r="H594" s="74">
        <f t="shared" si="14"/>
        <v>0</v>
      </c>
    </row>
    <row r="595" spans="1:8" ht="15" customHeight="1">
      <c r="A595" s="113"/>
      <c r="C595" s="62" t="s">
        <v>23</v>
      </c>
      <c r="D595" s="64" t="s">
        <v>1</v>
      </c>
      <c r="E595" s="63">
        <f>IF(D595="ingredient",0,VLOOKUP($D595,'Master Inventory'!$C:$H,4,FALSE))</f>
        <v>0</v>
      </c>
      <c r="F595" s="25"/>
      <c r="H595" s="74">
        <f t="shared" si="14"/>
        <v>0</v>
      </c>
    </row>
    <row r="596" spans="1:8" ht="15" customHeight="1">
      <c r="A596" s="113"/>
      <c r="C596" s="62" t="s">
        <v>23</v>
      </c>
      <c r="D596" s="64" t="s">
        <v>1</v>
      </c>
      <c r="E596" s="63">
        <f>IF(D596="ingredient",0,VLOOKUP($D596,'Master Inventory'!$C:$H,4,FALSE))</f>
        <v>0</v>
      </c>
      <c r="F596" s="25"/>
      <c r="H596" s="74">
        <f t="shared" si="14"/>
        <v>0</v>
      </c>
    </row>
    <row r="597" spans="1:8" ht="15" customHeight="1">
      <c r="A597" s="113"/>
      <c r="C597" s="62" t="s">
        <v>23</v>
      </c>
      <c r="D597" s="64" t="s">
        <v>1</v>
      </c>
      <c r="E597" s="63">
        <f>IF(D597="ingredient",0,VLOOKUP($D597,'Master Inventory'!$C:$H,4,FALSE))</f>
        <v>0</v>
      </c>
      <c r="F597" s="25"/>
      <c r="H597" s="74">
        <f t="shared" si="14"/>
        <v>0</v>
      </c>
    </row>
    <row r="598" spans="1:8" ht="15" customHeight="1">
      <c r="A598" s="113"/>
      <c r="C598" s="62" t="s">
        <v>23</v>
      </c>
      <c r="D598" s="64" t="s">
        <v>1</v>
      </c>
      <c r="E598" s="63">
        <f>IF(D598="ingredient",0,VLOOKUP($D598,'Master Inventory'!$C:$H,4,FALSE))</f>
        <v>0</v>
      </c>
      <c r="F598" s="25"/>
      <c r="H598" s="74">
        <f t="shared" si="14"/>
        <v>0</v>
      </c>
    </row>
    <row r="599" spans="1:8" ht="15" customHeight="1">
      <c r="A599" s="113"/>
      <c r="C599" s="62" t="s">
        <v>23</v>
      </c>
      <c r="D599" s="64" t="s">
        <v>1</v>
      </c>
      <c r="E599" s="63">
        <f>IF(D599="ingredient",0,VLOOKUP($D599,'Master Inventory'!$C:$H,4,FALSE))</f>
        <v>0</v>
      </c>
      <c r="F599" s="25"/>
      <c r="H599" s="74">
        <f t="shared" si="14"/>
        <v>0</v>
      </c>
    </row>
    <row r="600" spans="1:8" ht="15" customHeight="1">
      <c r="A600" s="113"/>
      <c r="C600" s="62" t="s">
        <v>23</v>
      </c>
      <c r="D600" s="64" t="s">
        <v>1</v>
      </c>
      <c r="E600" s="63">
        <f>IF(D600="ingredient",0,VLOOKUP($D600,'Master Inventory'!$C:$H,4,FALSE))</f>
        <v>0</v>
      </c>
      <c r="F600" s="25"/>
      <c r="H600" s="74">
        <f t="shared" si="14"/>
        <v>0</v>
      </c>
    </row>
    <row r="601" spans="1:8" ht="15" customHeight="1">
      <c r="A601" s="113"/>
      <c r="C601" s="62" t="s">
        <v>23</v>
      </c>
      <c r="D601" s="64" t="s">
        <v>1</v>
      </c>
      <c r="E601" s="63">
        <f>IF(D601="ingredient",0,VLOOKUP($D601,'Master Inventory'!$C:$H,4,FALSE))</f>
        <v>0</v>
      </c>
      <c r="F601" s="25"/>
      <c r="H601" s="74">
        <f t="shared" si="14"/>
        <v>0</v>
      </c>
    </row>
    <row r="602" spans="1:8" ht="15" customHeight="1">
      <c r="A602" s="113"/>
      <c r="C602" s="62" t="s">
        <v>23</v>
      </c>
      <c r="D602" s="64" t="s">
        <v>1</v>
      </c>
      <c r="E602" s="63">
        <f>IF(D602="ingredient",0,VLOOKUP($D602,'Master Inventory'!$C:$H,4,FALSE))</f>
        <v>0</v>
      </c>
      <c r="F602" s="25"/>
      <c r="H602" s="74">
        <f t="shared" si="14"/>
        <v>0</v>
      </c>
    </row>
    <row r="603" spans="1:8" ht="15" customHeight="1">
      <c r="A603" s="113"/>
      <c r="C603" s="62" t="s">
        <v>23</v>
      </c>
      <c r="D603" s="64" t="s">
        <v>1</v>
      </c>
      <c r="E603" s="63">
        <f>IF(D603="ingredient",0,VLOOKUP($D603,'Master Inventory'!$C:$H,4,FALSE))</f>
        <v>0</v>
      </c>
      <c r="F603" s="25"/>
      <c r="H603" s="74">
        <f t="shared" si="14"/>
        <v>0</v>
      </c>
    </row>
    <row r="604" spans="1:8" ht="15" customHeight="1">
      <c r="A604" s="113"/>
      <c r="C604" s="62" t="s">
        <v>23</v>
      </c>
      <c r="D604" s="64" t="s">
        <v>1</v>
      </c>
      <c r="E604" s="63">
        <f>IF(D604="ingredient",0,VLOOKUP($D604,'Master Inventory'!$C:$H,4,FALSE))</f>
        <v>0</v>
      </c>
      <c r="F604" s="25"/>
      <c r="H604" s="74">
        <f t="shared" si="14"/>
        <v>0</v>
      </c>
    </row>
    <row r="605" spans="1:8" ht="15" customHeight="1">
      <c r="A605" s="113"/>
      <c r="C605" s="62" t="s">
        <v>23</v>
      </c>
      <c r="D605" s="64" t="s">
        <v>1</v>
      </c>
      <c r="E605" s="63">
        <f>IF(D605="ingredient",0,VLOOKUP($D605,'Master Inventory'!$C:$H,4,FALSE))</f>
        <v>0</v>
      </c>
      <c r="F605" s="25"/>
      <c r="H605" s="74">
        <f t="shared" si="14"/>
        <v>0</v>
      </c>
    </row>
    <row r="606" spans="1:8" ht="15" customHeight="1">
      <c r="A606" s="113"/>
      <c r="C606" s="73" t="s">
        <v>24</v>
      </c>
      <c r="D606" s="64" t="s">
        <v>8</v>
      </c>
      <c r="E606" s="63">
        <f>IF(D606="Recipe Name",0,VLOOKUP($D606,'Raw Recipes'!$B:$I,8,FALSE))</f>
        <v>0</v>
      </c>
      <c r="F606" s="25"/>
      <c r="H606" s="74">
        <f t="shared" si="14"/>
        <v>0</v>
      </c>
    </row>
    <row r="607" spans="1:8" ht="15" customHeight="1">
      <c r="A607" s="113"/>
      <c r="C607" s="73" t="s">
        <v>24</v>
      </c>
      <c r="D607" s="64" t="s">
        <v>8</v>
      </c>
      <c r="E607" s="63">
        <f>IF(D607="Recipe Name",0,VLOOKUP($D607,'Raw Recipes'!$B:$I,8,FALSE))</f>
        <v>0</v>
      </c>
      <c r="F607" s="25"/>
      <c r="H607" s="74">
        <f t="shared" si="14"/>
        <v>0</v>
      </c>
    </row>
    <row r="608" spans="1:8" ht="15" customHeight="1">
      <c r="A608" s="113"/>
      <c r="C608" s="73" t="s">
        <v>24</v>
      </c>
      <c r="D608" s="64" t="s">
        <v>8</v>
      </c>
      <c r="E608" s="63">
        <f>IF(D608="Recipe Name",0,VLOOKUP($D608,'Raw Recipes'!$B:$I,8,FALSE))</f>
        <v>0</v>
      </c>
      <c r="F608" s="25"/>
      <c r="H608" s="74">
        <f t="shared" si="14"/>
        <v>0</v>
      </c>
    </row>
    <row r="609" spans="1:16" ht="15" customHeight="1">
      <c r="A609" s="113"/>
      <c r="C609" s="73" t="s">
        <v>24</v>
      </c>
      <c r="D609" s="64" t="s">
        <v>8</v>
      </c>
      <c r="E609" s="63">
        <f>IF(D609="Recipe Name",0,VLOOKUP($D609,'Raw Recipes'!$B:$I,8,FALSE))</f>
        <v>0</v>
      </c>
      <c r="F609" s="25"/>
      <c r="H609" s="74">
        <f t="shared" si="14"/>
        <v>0</v>
      </c>
    </row>
    <row r="610" spans="1:16" ht="15" customHeight="1">
      <c r="A610" s="113"/>
      <c r="C610" s="73" t="s">
        <v>24</v>
      </c>
      <c r="D610" s="64" t="s">
        <v>8</v>
      </c>
      <c r="E610" s="63">
        <f>IF(D610="Recipe Name",0,VLOOKUP($D610,'Raw Recipes'!$B:$I,8,FALSE))</f>
        <v>0</v>
      </c>
      <c r="F610" s="25"/>
      <c r="H610" s="74">
        <f t="shared" si="14"/>
        <v>0</v>
      </c>
    </row>
    <row r="611" spans="1:16" ht="15" customHeight="1">
      <c r="A611" s="113"/>
      <c r="C611" s="73" t="s">
        <v>24</v>
      </c>
      <c r="D611" s="64" t="s">
        <v>8</v>
      </c>
      <c r="E611" s="63">
        <f>IF(D611="Recipe Name",0,VLOOKUP($D611,'Raw Recipes'!$B:$I,8,FALSE))</f>
        <v>0</v>
      </c>
      <c r="F611" s="25"/>
      <c r="H611" s="74">
        <f t="shared" si="14"/>
        <v>0</v>
      </c>
    </row>
    <row r="612" spans="1:16" ht="15" customHeight="1">
      <c r="A612" s="113"/>
      <c r="C612" s="73" t="s">
        <v>24</v>
      </c>
      <c r="D612" s="64" t="s">
        <v>8</v>
      </c>
      <c r="E612" s="63">
        <f>IF(D612="Recipe Name",0,VLOOKUP($D612,'Raw Recipes'!$B:$I,8,FALSE))</f>
        <v>0</v>
      </c>
      <c r="F612" s="25"/>
      <c r="H612" s="74">
        <f t="shared" si="14"/>
        <v>0</v>
      </c>
    </row>
    <row r="613" spans="1:16" ht="15" customHeight="1">
      <c r="A613" s="113"/>
      <c r="C613" s="73" t="s">
        <v>24</v>
      </c>
      <c r="D613" s="64" t="s">
        <v>8</v>
      </c>
      <c r="E613" s="63">
        <f>IF(D613="Recipe Name",0,VLOOKUP($D613,'Raw Recipes'!$B:$I,8,FALSE))</f>
        <v>0</v>
      </c>
      <c r="F613" s="25"/>
      <c r="H613" s="74">
        <f t="shared" si="14"/>
        <v>0</v>
      </c>
    </row>
    <row r="614" spans="1:16" ht="15" customHeight="1">
      <c r="A614" s="113"/>
      <c r="C614" s="73" t="s">
        <v>24</v>
      </c>
      <c r="D614" s="64" t="s">
        <v>8</v>
      </c>
      <c r="E614" s="63">
        <f>IF(D614="Recipe Name",0,VLOOKUP($D614,'Raw Recipes'!$B:$I,8,FALSE))</f>
        <v>0</v>
      </c>
      <c r="F614" s="25"/>
      <c r="H614" s="74">
        <f t="shared" si="14"/>
        <v>0</v>
      </c>
    </row>
    <row r="615" spans="1:16" ht="15" customHeight="1">
      <c r="A615" s="113"/>
      <c r="C615" s="73" t="s">
        <v>24</v>
      </c>
      <c r="D615" s="64" t="s">
        <v>8</v>
      </c>
      <c r="E615" s="63">
        <f>IF(D615="Recipe Name",0,VLOOKUP($D615,'Raw Recipes'!$B:$I,8,FALSE))</f>
        <v>0</v>
      </c>
      <c r="F615" s="25"/>
      <c r="H615" s="74">
        <f t="shared" si="14"/>
        <v>0</v>
      </c>
    </row>
    <row r="616" spans="1:16" ht="15" customHeight="1">
      <c r="A616" s="113"/>
      <c r="B616" s="14"/>
      <c r="C616" s="14"/>
      <c r="D616" s="14"/>
      <c r="E616" s="14"/>
      <c r="F616" s="14"/>
      <c r="G616" s="14"/>
      <c r="H616" s="14"/>
      <c r="I616" s="16"/>
      <c r="J616" s="16"/>
      <c r="K616" s="14"/>
      <c r="L616" s="14"/>
      <c r="M616" s="14"/>
      <c r="N616" s="14"/>
      <c r="O616" s="14"/>
      <c r="P616" s="14"/>
    </row>
    <row r="617" spans="1:16" ht="15" customHeight="1">
      <c r="A617" s="113">
        <v>16</v>
      </c>
      <c r="B617" s="25"/>
      <c r="C617" s="62" t="s">
        <v>23</v>
      </c>
      <c r="D617" s="64" t="s">
        <v>1</v>
      </c>
      <c r="E617" s="63">
        <f>IF(D617="ingredient",0,VLOOKUP($D617,'Master Inventory'!$C:$H,4,FALSE))</f>
        <v>0</v>
      </c>
      <c r="F617" s="25"/>
      <c r="H617" s="74">
        <f>F617*E617</f>
        <v>0</v>
      </c>
      <c r="I617" s="114">
        <f>SUM(H617:H656)</f>
        <v>0</v>
      </c>
      <c r="J617" s="114"/>
      <c r="K617" s="115"/>
      <c r="L617" s="115"/>
      <c r="M617" s="114">
        <f>K617-I617</f>
        <v>0</v>
      </c>
      <c r="N617" s="114"/>
      <c r="O617" s="116" t="e">
        <f>I617/K617</f>
        <v>#DIV/0!</v>
      </c>
      <c r="P617" s="116"/>
    </row>
    <row r="618" spans="1:16" ht="15" customHeight="1">
      <c r="A618" s="113"/>
      <c r="C618" s="62" t="s">
        <v>23</v>
      </c>
      <c r="D618" s="64" t="s">
        <v>1</v>
      </c>
      <c r="E618" s="63">
        <f>IF(D618="ingredient",0,VLOOKUP($D618,'Master Inventory'!$C:$H,4,FALSE))</f>
        <v>0</v>
      </c>
      <c r="F618" s="25"/>
      <c r="H618" s="74">
        <f t="shared" ref="H618:H656" si="15">F618*E618</f>
        <v>0</v>
      </c>
      <c r="I618" s="65"/>
      <c r="J618" s="65"/>
    </row>
    <row r="619" spans="1:16" ht="15" customHeight="1">
      <c r="A619" s="113"/>
      <c r="C619" s="62" t="s">
        <v>23</v>
      </c>
      <c r="D619" s="64" t="s">
        <v>1</v>
      </c>
      <c r="E619" s="63">
        <f>IF(D619="ingredient",0,VLOOKUP($D619,'Master Inventory'!$C:$H,4,FALSE))</f>
        <v>0</v>
      </c>
      <c r="F619" s="25"/>
      <c r="H619" s="74">
        <f t="shared" si="15"/>
        <v>0</v>
      </c>
      <c r="J619" s="67"/>
    </row>
    <row r="620" spans="1:16" ht="15" customHeight="1">
      <c r="A620" s="113"/>
      <c r="C620" s="62" t="s">
        <v>23</v>
      </c>
      <c r="D620" s="64" t="s">
        <v>1</v>
      </c>
      <c r="E620" s="63">
        <f>IF(D620="ingredient",0,VLOOKUP($D620,'Master Inventory'!$C:$H,4,FALSE))</f>
        <v>0</v>
      </c>
      <c r="F620" s="25"/>
      <c r="H620" s="74">
        <f t="shared" si="15"/>
        <v>0</v>
      </c>
      <c r="I620" s="67"/>
      <c r="J620" s="67"/>
    </row>
    <row r="621" spans="1:16" ht="15" customHeight="1">
      <c r="A621" s="113"/>
      <c r="C621" s="62" t="s">
        <v>23</v>
      </c>
      <c r="D621" s="64" t="s">
        <v>1</v>
      </c>
      <c r="E621" s="63">
        <f>IF(D621="ingredient",0,VLOOKUP($D621,'Master Inventory'!$C:$H,4,FALSE))</f>
        <v>0</v>
      </c>
      <c r="F621" s="25"/>
      <c r="H621" s="74">
        <f t="shared" si="15"/>
        <v>0</v>
      </c>
      <c r="J621" s="68"/>
    </row>
    <row r="622" spans="1:16" ht="15" customHeight="1">
      <c r="A622" s="113"/>
      <c r="C622" s="62" t="s">
        <v>23</v>
      </c>
      <c r="D622" s="64" t="s">
        <v>1</v>
      </c>
      <c r="E622" s="63">
        <f>IF(D622="ingredient",0,VLOOKUP($D622,'Master Inventory'!$C:$H,4,FALSE))</f>
        <v>0</v>
      </c>
      <c r="F622" s="25"/>
      <c r="H622" s="74">
        <f t="shared" si="15"/>
        <v>0</v>
      </c>
      <c r="I622" s="69"/>
      <c r="J622" s="69"/>
    </row>
    <row r="623" spans="1:16" ht="15" customHeight="1">
      <c r="A623" s="113"/>
      <c r="C623" s="62" t="s">
        <v>23</v>
      </c>
      <c r="D623" s="64" t="s">
        <v>1</v>
      </c>
      <c r="E623" s="63">
        <f>IF(D623="ingredient",0,VLOOKUP($D623,'Master Inventory'!$C:$H,4,FALSE))</f>
        <v>0</v>
      </c>
      <c r="F623" s="25"/>
      <c r="H623" s="74">
        <f t="shared" si="15"/>
        <v>0</v>
      </c>
      <c r="J623" s="67"/>
    </row>
    <row r="624" spans="1:16" ht="15" customHeight="1">
      <c r="A624" s="113"/>
      <c r="C624" s="62" t="s">
        <v>23</v>
      </c>
      <c r="D624" s="64" t="s">
        <v>1</v>
      </c>
      <c r="E624" s="63">
        <f>IF(D624="ingredient",0,VLOOKUP($D624,'Master Inventory'!$C:$H,4,FALSE))</f>
        <v>0</v>
      </c>
      <c r="F624" s="25"/>
      <c r="H624" s="74">
        <f t="shared" si="15"/>
        <v>0</v>
      </c>
      <c r="I624" s="67"/>
      <c r="J624" s="67"/>
    </row>
    <row r="625" spans="1:10" ht="15" customHeight="1">
      <c r="A625" s="113"/>
      <c r="C625" s="62" t="s">
        <v>23</v>
      </c>
      <c r="D625" s="64" t="s">
        <v>1</v>
      </c>
      <c r="E625" s="63">
        <f>IF(D625="ingredient",0,VLOOKUP($D625,'Master Inventory'!$C:$H,4,FALSE))</f>
        <v>0</v>
      </c>
      <c r="F625" s="25"/>
      <c r="H625" s="74">
        <f t="shared" si="15"/>
        <v>0</v>
      </c>
      <c r="J625" s="65"/>
    </row>
    <row r="626" spans="1:10" ht="15" customHeight="1">
      <c r="A626" s="113"/>
      <c r="C626" s="62" t="s">
        <v>23</v>
      </c>
      <c r="D626" s="64" t="s">
        <v>1</v>
      </c>
      <c r="E626" s="63">
        <f>IF(D626="ingredient",0,VLOOKUP($D626,'Master Inventory'!$C:$H,4,FALSE))</f>
        <v>0</v>
      </c>
      <c r="F626" s="25"/>
      <c r="H626" s="74">
        <f t="shared" si="15"/>
        <v>0</v>
      </c>
      <c r="I626" s="70"/>
      <c r="J626" s="70"/>
    </row>
    <row r="627" spans="1:10" ht="15" customHeight="1">
      <c r="A627" s="113"/>
      <c r="C627" s="62" t="s">
        <v>23</v>
      </c>
      <c r="D627" s="64" t="s">
        <v>1</v>
      </c>
      <c r="E627" s="63">
        <f>IF(D627="ingredient",0,VLOOKUP($D627,'Master Inventory'!$C:$H,4,FALSE))</f>
        <v>0</v>
      </c>
      <c r="F627" s="25"/>
      <c r="H627" s="74">
        <f t="shared" si="15"/>
        <v>0</v>
      </c>
      <c r="J627" s="67"/>
    </row>
    <row r="628" spans="1:10" ht="15" customHeight="1">
      <c r="A628" s="113"/>
      <c r="C628" s="62" t="s">
        <v>23</v>
      </c>
      <c r="D628" s="64" t="s">
        <v>1</v>
      </c>
      <c r="E628" s="63">
        <f>IF(D628="ingredient",0,VLOOKUP($D628,'Master Inventory'!$C:$H,4,FALSE))</f>
        <v>0</v>
      </c>
      <c r="F628" s="25"/>
      <c r="H628" s="74">
        <f t="shared" si="15"/>
        <v>0</v>
      </c>
      <c r="I628" s="67"/>
      <c r="J628" s="67"/>
    </row>
    <row r="629" spans="1:10" ht="15" customHeight="1">
      <c r="A629" s="113"/>
      <c r="C629" s="62" t="s">
        <v>23</v>
      </c>
      <c r="D629" s="64" t="s">
        <v>1</v>
      </c>
      <c r="E629" s="63">
        <f>IF(D629="ingredient",0,VLOOKUP($D629,'Master Inventory'!$C:$H,4,FALSE))</f>
        <v>0</v>
      </c>
      <c r="F629" s="25"/>
      <c r="H629" s="74">
        <f t="shared" si="15"/>
        <v>0</v>
      </c>
      <c r="J629" s="71"/>
    </row>
    <row r="630" spans="1:10" ht="15" customHeight="1">
      <c r="A630" s="113"/>
      <c r="C630" s="62" t="s">
        <v>23</v>
      </c>
      <c r="D630" s="64" t="s">
        <v>1</v>
      </c>
      <c r="E630" s="63">
        <f>IF(D630="ingredient",0,VLOOKUP($D630,'Master Inventory'!$C:$H,4,FALSE))</f>
        <v>0</v>
      </c>
      <c r="F630" s="25"/>
      <c r="H630" s="74">
        <f t="shared" si="15"/>
        <v>0</v>
      </c>
      <c r="I630" s="71"/>
      <c r="J630" s="71"/>
    </row>
    <row r="631" spans="1:10" ht="15" customHeight="1">
      <c r="A631" s="113"/>
      <c r="C631" s="62" t="s">
        <v>23</v>
      </c>
      <c r="D631" s="64" t="s">
        <v>1</v>
      </c>
      <c r="E631" s="63">
        <f>IF(D631="ingredient",0,VLOOKUP($D631,'Master Inventory'!$C:$H,4,FALSE))</f>
        <v>0</v>
      </c>
      <c r="F631" s="25"/>
      <c r="H631" s="74">
        <f t="shared" si="15"/>
        <v>0</v>
      </c>
      <c r="I631" s="72"/>
      <c r="J631" s="72"/>
    </row>
    <row r="632" spans="1:10" ht="15" customHeight="1">
      <c r="A632" s="113"/>
      <c r="C632" s="62" t="s">
        <v>23</v>
      </c>
      <c r="D632" s="64" t="s">
        <v>1</v>
      </c>
      <c r="E632" s="63">
        <f>IF(D632="ingredient",0,VLOOKUP($D632,'Master Inventory'!$C:$H,4,FALSE))</f>
        <v>0</v>
      </c>
      <c r="F632" s="25"/>
      <c r="H632" s="74">
        <f t="shared" si="15"/>
        <v>0</v>
      </c>
      <c r="I632" s="72"/>
      <c r="J632" s="72"/>
    </row>
    <row r="633" spans="1:10" ht="15" customHeight="1">
      <c r="A633" s="113"/>
      <c r="C633" s="62" t="s">
        <v>23</v>
      </c>
      <c r="D633" s="64" t="s">
        <v>1</v>
      </c>
      <c r="E633" s="63">
        <f>IF(D633="ingredient",0,VLOOKUP($D633,'Master Inventory'!$C:$H,4,FALSE))</f>
        <v>0</v>
      </c>
      <c r="F633" s="25"/>
      <c r="H633" s="74">
        <f t="shared" si="15"/>
        <v>0</v>
      </c>
    </row>
    <row r="634" spans="1:10" ht="15" customHeight="1">
      <c r="A634" s="113"/>
      <c r="C634" s="62" t="s">
        <v>23</v>
      </c>
      <c r="D634" s="64" t="s">
        <v>1</v>
      </c>
      <c r="E634" s="63">
        <f>IF(D634="ingredient",0,VLOOKUP($D634,'Master Inventory'!$C:$H,4,FALSE))</f>
        <v>0</v>
      </c>
      <c r="F634" s="25"/>
      <c r="H634" s="74">
        <f t="shared" si="15"/>
        <v>0</v>
      </c>
    </row>
    <row r="635" spans="1:10" ht="15" customHeight="1">
      <c r="A635" s="113"/>
      <c r="C635" s="62" t="s">
        <v>23</v>
      </c>
      <c r="D635" s="64" t="s">
        <v>1</v>
      </c>
      <c r="E635" s="63">
        <f>IF(D635="ingredient",0,VLOOKUP($D635,'Master Inventory'!$C:$H,4,FALSE))</f>
        <v>0</v>
      </c>
      <c r="F635" s="25"/>
      <c r="H635" s="74">
        <f t="shared" si="15"/>
        <v>0</v>
      </c>
    </row>
    <row r="636" spans="1:10" ht="15" customHeight="1">
      <c r="A636" s="113"/>
      <c r="C636" s="62" t="s">
        <v>23</v>
      </c>
      <c r="D636" s="64" t="s">
        <v>1</v>
      </c>
      <c r="E636" s="63">
        <f>IF(D636="ingredient",0,VLOOKUP($D636,'Master Inventory'!$C:$H,4,FALSE))</f>
        <v>0</v>
      </c>
      <c r="F636" s="25"/>
      <c r="H636" s="74">
        <f t="shared" si="15"/>
        <v>0</v>
      </c>
    </row>
    <row r="637" spans="1:10" ht="15" customHeight="1">
      <c r="A637" s="113"/>
      <c r="C637" s="62" t="s">
        <v>23</v>
      </c>
      <c r="D637" s="64" t="s">
        <v>1</v>
      </c>
      <c r="E637" s="63">
        <f>IF(D637="ingredient",0,VLOOKUP($D637,'Master Inventory'!$C:$H,4,FALSE))</f>
        <v>0</v>
      </c>
      <c r="F637" s="25"/>
      <c r="H637" s="74">
        <f t="shared" si="15"/>
        <v>0</v>
      </c>
    </row>
    <row r="638" spans="1:10" ht="15" customHeight="1">
      <c r="A638" s="113"/>
      <c r="C638" s="62" t="s">
        <v>23</v>
      </c>
      <c r="D638" s="64" t="s">
        <v>1</v>
      </c>
      <c r="E638" s="63">
        <f>IF(D638="ingredient",0,VLOOKUP($D638,'Master Inventory'!$C:$H,4,FALSE))</f>
        <v>0</v>
      </c>
      <c r="F638" s="25"/>
      <c r="H638" s="74">
        <f t="shared" si="15"/>
        <v>0</v>
      </c>
    </row>
    <row r="639" spans="1:10" ht="15" customHeight="1">
      <c r="A639" s="113"/>
      <c r="C639" s="62" t="s">
        <v>23</v>
      </c>
      <c r="D639" s="64" t="s">
        <v>1</v>
      </c>
      <c r="E639" s="63">
        <f>IF(D639="ingredient",0,VLOOKUP($D639,'Master Inventory'!$C:$H,4,FALSE))</f>
        <v>0</v>
      </c>
      <c r="F639" s="25"/>
      <c r="H639" s="74">
        <f t="shared" si="15"/>
        <v>0</v>
      </c>
    </row>
    <row r="640" spans="1:10" ht="15" customHeight="1">
      <c r="A640" s="113"/>
      <c r="C640" s="62" t="s">
        <v>23</v>
      </c>
      <c r="D640" s="64" t="s">
        <v>1</v>
      </c>
      <c r="E640" s="63">
        <f>IF(D640="ingredient",0,VLOOKUP($D640,'Master Inventory'!$C:$H,4,FALSE))</f>
        <v>0</v>
      </c>
      <c r="F640" s="25"/>
      <c r="H640" s="74">
        <f t="shared" si="15"/>
        <v>0</v>
      </c>
    </row>
    <row r="641" spans="1:8" ht="15" customHeight="1">
      <c r="A641" s="113"/>
      <c r="C641" s="62" t="s">
        <v>23</v>
      </c>
      <c r="D641" s="64" t="s">
        <v>1</v>
      </c>
      <c r="E641" s="63">
        <f>IF(D641="ingredient",0,VLOOKUP($D641,'Master Inventory'!$C:$H,4,FALSE))</f>
        <v>0</v>
      </c>
      <c r="F641" s="25"/>
      <c r="H641" s="74">
        <f t="shared" si="15"/>
        <v>0</v>
      </c>
    </row>
    <row r="642" spans="1:8" ht="15" customHeight="1">
      <c r="A642" s="113"/>
      <c r="C642" s="62" t="s">
        <v>23</v>
      </c>
      <c r="D642" s="64" t="s">
        <v>1</v>
      </c>
      <c r="E642" s="63">
        <f>IF(D642="ingredient",0,VLOOKUP($D642,'Master Inventory'!$C:$H,4,FALSE))</f>
        <v>0</v>
      </c>
      <c r="F642" s="25"/>
      <c r="H642" s="74">
        <f t="shared" si="15"/>
        <v>0</v>
      </c>
    </row>
    <row r="643" spans="1:8" ht="15" customHeight="1">
      <c r="A643" s="113"/>
      <c r="C643" s="62" t="s">
        <v>23</v>
      </c>
      <c r="D643" s="64" t="s">
        <v>1</v>
      </c>
      <c r="E643" s="63">
        <f>IF(D643="ingredient",0,VLOOKUP($D643,'Master Inventory'!$C:$H,4,FALSE))</f>
        <v>0</v>
      </c>
      <c r="F643" s="25"/>
      <c r="H643" s="74">
        <f t="shared" si="15"/>
        <v>0</v>
      </c>
    </row>
    <row r="644" spans="1:8" ht="15" customHeight="1">
      <c r="A644" s="113"/>
      <c r="C644" s="62" t="s">
        <v>23</v>
      </c>
      <c r="D644" s="64" t="s">
        <v>1</v>
      </c>
      <c r="E644" s="63">
        <f>IF(D644="ingredient",0,VLOOKUP($D644,'Master Inventory'!$C:$H,4,FALSE))</f>
        <v>0</v>
      </c>
      <c r="F644" s="25"/>
      <c r="H644" s="74">
        <f t="shared" si="15"/>
        <v>0</v>
      </c>
    </row>
    <row r="645" spans="1:8" ht="15" customHeight="1">
      <c r="A645" s="113"/>
      <c r="C645" s="62" t="s">
        <v>23</v>
      </c>
      <c r="D645" s="64" t="s">
        <v>1</v>
      </c>
      <c r="E645" s="63">
        <f>IF(D645="ingredient",0,VLOOKUP($D645,'Master Inventory'!$C:$H,4,FALSE))</f>
        <v>0</v>
      </c>
      <c r="F645" s="25"/>
      <c r="H645" s="74">
        <f t="shared" si="15"/>
        <v>0</v>
      </c>
    </row>
    <row r="646" spans="1:8" ht="15" customHeight="1">
      <c r="A646" s="113"/>
      <c r="C646" s="62" t="s">
        <v>23</v>
      </c>
      <c r="D646" s="64" t="s">
        <v>1</v>
      </c>
      <c r="E646" s="63">
        <f>IF(D646="ingredient",0,VLOOKUP($D646,'Master Inventory'!$C:$H,4,FALSE))</f>
        <v>0</v>
      </c>
      <c r="F646" s="25"/>
      <c r="H646" s="74">
        <f t="shared" si="15"/>
        <v>0</v>
      </c>
    </row>
    <row r="647" spans="1:8" ht="15" customHeight="1">
      <c r="A647" s="113"/>
      <c r="C647" s="73" t="s">
        <v>24</v>
      </c>
      <c r="D647" s="64" t="s">
        <v>8</v>
      </c>
      <c r="E647" s="63">
        <f>IF(D647="Recipe Name",0,VLOOKUP($D647,'Raw Recipes'!$B:$I,8,FALSE))</f>
        <v>0</v>
      </c>
      <c r="F647" s="25"/>
      <c r="H647" s="74">
        <f t="shared" si="15"/>
        <v>0</v>
      </c>
    </row>
    <row r="648" spans="1:8" ht="15" customHeight="1">
      <c r="A648" s="113"/>
      <c r="C648" s="73" t="s">
        <v>24</v>
      </c>
      <c r="D648" s="64" t="s">
        <v>8</v>
      </c>
      <c r="E648" s="63">
        <f>IF(D648="Recipe Name",0,VLOOKUP($D648,'Raw Recipes'!$B:$I,8,FALSE))</f>
        <v>0</v>
      </c>
      <c r="F648" s="25"/>
      <c r="H648" s="74">
        <f t="shared" si="15"/>
        <v>0</v>
      </c>
    </row>
    <row r="649" spans="1:8" ht="15" customHeight="1">
      <c r="A649" s="113"/>
      <c r="C649" s="73" t="s">
        <v>24</v>
      </c>
      <c r="D649" s="64" t="s">
        <v>8</v>
      </c>
      <c r="E649" s="63">
        <f>IF(D649="Recipe Name",0,VLOOKUP($D649,'Raw Recipes'!$B:$I,8,FALSE))</f>
        <v>0</v>
      </c>
      <c r="F649" s="25"/>
      <c r="H649" s="74">
        <f t="shared" si="15"/>
        <v>0</v>
      </c>
    </row>
    <row r="650" spans="1:8" ht="15" customHeight="1">
      <c r="A650" s="113"/>
      <c r="C650" s="73" t="s">
        <v>24</v>
      </c>
      <c r="D650" s="64" t="s">
        <v>8</v>
      </c>
      <c r="E650" s="63">
        <f>IF(D650="Recipe Name",0,VLOOKUP($D650,'Raw Recipes'!$B:$I,8,FALSE))</f>
        <v>0</v>
      </c>
      <c r="F650" s="25"/>
      <c r="H650" s="74">
        <f t="shared" si="15"/>
        <v>0</v>
      </c>
    </row>
    <row r="651" spans="1:8" ht="15" customHeight="1">
      <c r="A651" s="113"/>
      <c r="C651" s="73" t="s">
        <v>24</v>
      </c>
      <c r="D651" s="64" t="s">
        <v>8</v>
      </c>
      <c r="E651" s="63">
        <f>IF(D651="Recipe Name",0,VLOOKUP($D651,'Raw Recipes'!$B:$I,8,FALSE))</f>
        <v>0</v>
      </c>
      <c r="F651" s="25"/>
      <c r="H651" s="74">
        <f t="shared" si="15"/>
        <v>0</v>
      </c>
    </row>
    <row r="652" spans="1:8" ht="15" customHeight="1">
      <c r="A652" s="113"/>
      <c r="C652" s="73" t="s">
        <v>24</v>
      </c>
      <c r="D652" s="64" t="s">
        <v>8</v>
      </c>
      <c r="E652" s="63">
        <f>IF(D652="Recipe Name",0,VLOOKUP($D652,'Raw Recipes'!$B:$I,8,FALSE))</f>
        <v>0</v>
      </c>
      <c r="F652" s="25"/>
      <c r="H652" s="74">
        <f t="shared" si="15"/>
        <v>0</v>
      </c>
    </row>
    <row r="653" spans="1:8" ht="15" customHeight="1">
      <c r="A653" s="113"/>
      <c r="C653" s="73" t="s">
        <v>24</v>
      </c>
      <c r="D653" s="64" t="s">
        <v>8</v>
      </c>
      <c r="E653" s="63">
        <f>IF(D653="Recipe Name",0,VLOOKUP($D653,'Raw Recipes'!$B:$I,8,FALSE))</f>
        <v>0</v>
      </c>
      <c r="F653" s="25"/>
      <c r="H653" s="74">
        <f t="shared" si="15"/>
        <v>0</v>
      </c>
    </row>
    <row r="654" spans="1:8" ht="15" customHeight="1">
      <c r="A654" s="113"/>
      <c r="C654" s="73" t="s">
        <v>24</v>
      </c>
      <c r="D654" s="64" t="s">
        <v>8</v>
      </c>
      <c r="E654" s="63">
        <f>IF(D654="Recipe Name",0,VLOOKUP($D654,'Raw Recipes'!$B:$I,8,FALSE))</f>
        <v>0</v>
      </c>
      <c r="F654" s="25"/>
      <c r="H654" s="74">
        <f t="shared" si="15"/>
        <v>0</v>
      </c>
    </row>
    <row r="655" spans="1:8" ht="15" customHeight="1">
      <c r="A655" s="113"/>
      <c r="C655" s="73" t="s">
        <v>24</v>
      </c>
      <c r="D655" s="64" t="s">
        <v>8</v>
      </c>
      <c r="E655" s="63">
        <f>IF(D655="Recipe Name",0,VLOOKUP($D655,'Raw Recipes'!$B:$I,8,FALSE))</f>
        <v>0</v>
      </c>
      <c r="F655" s="25"/>
      <c r="H655" s="74">
        <f t="shared" si="15"/>
        <v>0</v>
      </c>
    </row>
    <row r="656" spans="1:8" ht="15" customHeight="1">
      <c r="A656" s="113"/>
      <c r="C656" s="73" t="s">
        <v>24</v>
      </c>
      <c r="D656" s="64" t="s">
        <v>8</v>
      </c>
      <c r="E656" s="63">
        <f>IF(D656="Recipe Name",0,VLOOKUP($D656,'Raw Recipes'!$B:$I,8,FALSE))</f>
        <v>0</v>
      </c>
      <c r="F656" s="25"/>
      <c r="H656" s="74">
        <f t="shared" si="15"/>
        <v>0</v>
      </c>
    </row>
    <row r="657" spans="1:16" ht="15" customHeight="1">
      <c r="A657" s="113"/>
      <c r="B657" s="14"/>
      <c r="C657" s="14"/>
      <c r="D657" s="14"/>
      <c r="E657" s="14"/>
      <c r="F657" s="14"/>
      <c r="G657" s="14"/>
      <c r="H657" s="14"/>
      <c r="I657" s="16"/>
      <c r="J657" s="16"/>
      <c r="K657" s="14"/>
      <c r="L657" s="14"/>
      <c r="M657" s="14"/>
      <c r="N657" s="14"/>
      <c r="O657" s="14"/>
      <c r="P657" s="14"/>
    </row>
    <row r="658" spans="1:16" ht="15" customHeight="1">
      <c r="A658" s="113">
        <v>17</v>
      </c>
      <c r="B658" s="25"/>
      <c r="C658" s="62" t="s">
        <v>23</v>
      </c>
      <c r="D658" s="64" t="s">
        <v>1</v>
      </c>
      <c r="E658" s="63">
        <f>IF(D658="ingredient",0,VLOOKUP($D658,'Master Inventory'!$C:$H,4,FALSE))</f>
        <v>0</v>
      </c>
      <c r="F658" s="25"/>
      <c r="H658" s="74">
        <f>F658*E658</f>
        <v>0</v>
      </c>
      <c r="I658" s="114">
        <f>SUM(H658:H697)</f>
        <v>0</v>
      </c>
      <c r="J658" s="114"/>
      <c r="K658" s="115"/>
      <c r="L658" s="115"/>
      <c r="M658" s="114">
        <f>K658-I658</f>
        <v>0</v>
      </c>
      <c r="N658" s="114"/>
      <c r="O658" s="116" t="e">
        <f>I658/K658</f>
        <v>#DIV/0!</v>
      </c>
      <c r="P658" s="116"/>
    </row>
    <row r="659" spans="1:16" ht="15" customHeight="1">
      <c r="A659" s="113"/>
      <c r="C659" s="62" t="s">
        <v>23</v>
      </c>
      <c r="D659" s="64" t="s">
        <v>1</v>
      </c>
      <c r="E659" s="63">
        <f>IF(D659="ingredient",0,VLOOKUP($D659,'Master Inventory'!$C:$H,4,FALSE))</f>
        <v>0</v>
      </c>
      <c r="F659" s="25"/>
      <c r="H659" s="74">
        <f t="shared" ref="H659:H697" si="16">F659*E659</f>
        <v>0</v>
      </c>
      <c r="I659" s="65"/>
      <c r="J659" s="65"/>
    </row>
    <row r="660" spans="1:16" ht="15" customHeight="1">
      <c r="A660" s="113"/>
      <c r="C660" s="62" t="s">
        <v>23</v>
      </c>
      <c r="D660" s="64" t="s">
        <v>1</v>
      </c>
      <c r="E660" s="63">
        <f>IF(D660="ingredient",0,VLOOKUP($D660,'Master Inventory'!$C:$H,4,FALSE))</f>
        <v>0</v>
      </c>
      <c r="F660" s="25"/>
      <c r="H660" s="74">
        <f t="shared" si="16"/>
        <v>0</v>
      </c>
      <c r="J660" s="67"/>
    </row>
    <row r="661" spans="1:16" ht="15" customHeight="1">
      <c r="A661" s="113"/>
      <c r="C661" s="62" t="s">
        <v>23</v>
      </c>
      <c r="D661" s="64" t="s">
        <v>1</v>
      </c>
      <c r="E661" s="63">
        <f>IF(D661="ingredient",0,VLOOKUP($D661,'Master Inventory'!$C:$H,4,FALSE))</f>
        <v>0</v>
      </c>
      <c r="F661" s="25"/>
      <c r="H661" s="74">
        <f t="shared" si="16"/>
        <v>0</v>
      </c>
      <c r="I661" s="67"/>
      <c r="J661" s="67"/>
    </row>
    <row r="662" spans="1:16" ht="15" customHeight="1">
      <c r="A662" s="113"/>
      <c r="C662" s="62" t="s">
        <v>23</v>
      </c>
      <c r="D662" s="64" t="s">
        <v>1</v>
      </c>
      <c r="E662" s="63">
        <f>IF(D662="ingredient",0,VLOOKUP($D662,'Master Inventory'!$C:$H,4,FALSE))</f>
        <v>0</v>
      </c>
      <c r="F662" s="25"/>
      <c r="H662" s="74">
        <f t="shared" si="16"/>
        <v>0</v>
      </c>
      <c r="J662" s="68"/>
    </row>
    <row r="663" spans="1:16" ht="15" customHeight="1">
      <c r="A663" s="113"/>
      <c r="C663" s="62" t="s">
        <v>23</v>
      </c>
      <c r="D663" s="64" t="s">
        <v>1</v>
      </c>
      <c r="E663" s="63">
        <f>IF(D663="ingredient",0,VLOOKUP($D663,'Master Inventory'!$C:$H,4,FALSE))</f>
        <v>0</v>
      </c>
      <c r="F663" s="25"/>
      <c r="H663" s="74">
        <f t="shared" si="16"/>
        <v>0</v>
      </c>
      <c r="I663" s="69"/>
      <c r="J663" s="69"/>
    </row>
    <row r="664" spans="1:16" ht="15" customHeight="1">
      <c r="A664" s="113"/>
      <c r="C664" s="62" t="s">
        <v>23</v>
      </c>
      <c r="D664" s="64" t="s">
        <v>1</v>
      </c>
      <c r="E664" s="63">
        <f>IF(D664="ingredient",0,VLOOKUP($D664,'Master Inventory'!$C:$H,4,FALSE))</f>
        <v>0</v>
      </c>
      <c r="F664" s="25"/>
      <c r="H664" s="74">
        <f t="shared" si="16"/>
        <v>0</v>
      </c>
      <c r="J664" s="67"/>
    </row>
    <row r="665" spans="1:16" ht="15" customHeight="1">
      <c r="A665" s="113"/>
      <c r="C665" s="62" t="s">
        <v>23</v>
      </c>
      <c r="D665" s="64" t="s">
        <v>1</v>
      </c>
      <c r="E665" s="63">
        <f>IF(D665="ingredient",0,VLOOKUP($D665,'Master Inventory'!$C:$H,4,FALSE))</f>
        <v>0</v>
      </c>
      <c r="F665" s="25"/>
      <c r="H665" s="74">
        <f t="shared" si="16"/>
        <v>0</v>
      </c>
      <c r="I665" s="67"/>
      <c r="J665" s="67"/>
    </row>
    <row r="666" spans="1:16" ht="15" customHeight="1">
      <c r="A666" s="113"/>
      <c r="C666" s="62" t="s">
        <v>23</v>
      </c>
      <c r="D666" s="64" t="s">
        <v>1</v>
      </c>
      <c r="E666" s="63">
        <f>IF(D666="ingredient",0,VLOOKUP($D666,'Master Inventory'!$C:$H,4,FALSE))</f>
        <v>0</v>
      </c>
      <c r="F666" s="25"/>
      <c r="H666" s="74">
        <f t="shared" si="16"/>
        <v>0</v>
      </c>
      <c r="J666" s="65"/>
    </row>
    <row r="667" spans="1:16" ht="15" customHeight="1">
      <c r="A667" s="113"/>
      <c r="C667" s="62" t="s">
        <v>23</v>
      </c>
      <c r="D667" s="64" t="s">
        <v>1</v>
      </c>
      <c r="E667" s="63">
        <f>IF(D667="ingredient",0,VLOOKUP($D667,'Master Inventory'!$C:$H,4,FALSE))</f>
        <v>0</v>
      </c>
      <c r="F667" s="25"/>
      <c r="H667" s="74">
        <f t="shared" si="16"/>
        <v>0</v>
      </c>
      <c r="I667" s="70"/>
      <c r="J667" s="70"/>
    </row>
    <row r="668" spans="1:16" ht="15" customHeight="1">
      <c r="A668" s="113"/>
      <c r="C668" s="62" t="s">
        <v>23</v>
      </c>
      <c r="D668" s="64" t="s">
        <v>1</v>
      </c>
      <c r="E668" s="63">
        <f>IF(D668="ingredient",0,VLOOKUP($D668,'Master Inventory'!$C:$H,4,FALSE))</f>
        <v>0</v>
      </c>
      <c r="F668" s="25"/>
      <c r="H668" s="74">
        <f t="shared" si="16"/>
        <v>0</v>
      </c>
      <c r="J668" s="67"/>
    </row>
    <row r="669" spans="1:16" ht="15" customHeight="1">
      <c r="A669" s="113"/>
      <c r="C669" s="62" t="s">
        <v>23</v>
      </c>
      <c r="D669" s="64" t="s">
        <v>1</v>
      </c>
      <c r="E669" s="63">
        <f>IF(D669="ingredient",0,VLOOKUP($D669,'Master Inventory'!$C:$H,4,FALSE))</f>
        <v>0</v>
      </c>
      <c r="F669" s="25"/>
      <c r="H669" s="74">
        <f t="shared" si="16"/>
        <v>0</v>
      </c>
      <c r="I669" s="67"/>
      <c r="J669" s="67"/>
    </row>
    <row r="670" spans="1:16" ht="15" customHeight="1">
      <c r="A670" s="113"/>
      <c r="C670" s="62" t="s">
        <v>23</v>
      </c>
      <c r="D670" s="64" t="s">
        <v>1</v>
      </c>
      <c r="E670" s="63">
        <f>IF(D670="ingredient",0,VLOOKUP($D670,'Master Inventory'!$C:$H,4,FALSE))</f>
        <v>0</v>
      </c>
      <c r="F670" s="25"/>
      <c r="H670" s="74">
        <f t="shared" si="16"/>
        <v>0</v>
      </c>
      <c r="J670" s="71"/>
    </row>
    <row r="671" spans="1:16" ht="15" customHeight="1">
      <c r="A671" s="113"/>
      <c r="C671" s="62" t="s">
        <v>23</v>
      </c>
      <c r="D671" s="64" t="s">
        <v>1</v>
      </c>
      <c r="E671" s="63">
        <f>IF(D671="ingredient",0,VLOOKUP($D671,'Master Inventory'!$C:$H,4,FALSE))</f>
        <v>0</v>
      </c>
      <c r="F671" s="25"/>
      <c r="H671" s="74">
        <f t="shared" si="16"/>
        <v>0</v>
      </c>
      <c r="I671" s="71"/>
      <c r="J671" s="71"/>
    </row>
    <row r="672" spans="1:16" ht="15" customHeight="1">
      <c r="A672" s="113"/>
      <c r="C672" s="62" t="s">
        <v>23</v>
      </c>
      <c r="D672" s="64" t="s">
        <v>1</v>
      </c>
      <c r="E672" s="63">
        <f>IF(D672="ingredient",0,VLOOKUP($D672,'Master Inventory'!$C:$H,4,FALSE))</f>
        <v>0</v>
      </c>
      <c r="F672" s="25"/>
      <c r="H672" s="74">
        <f t="shared" si="16"/>
        <v>0</v>
      </c>
      <c r="I672" s="72"/>
      <c r="J672" s="72"/>
    </row>
    <row r="673" spans="1:10" ht="15" customHeight="1">
      <c r="A673" s="113"/>
      <c r="C673" s="62" t="s">
        <v>23</v>
      </c>
      <c r="D673" s="64" t="s">
        <v>1</v>
      </c>
      <c r="E673" s="63">
        <f>IF(D673="ingredient",0,VLOOKUP($D673,'Master Inventory'!$C:$H,4,FALSE))</f>
        <v>0</v>
      </c>
      <c r="F673" s="25"/>
      <c r="H673" s="74">
        <f t="shared" si="16"/>
        <v>0</v>
      </c>
      <c r="I673" s="72"/>
      <c r="J673" s="72"/>
    </row>
    <row r="674" spans="1:10" ht="15" customHeight="1">
      <c r="A674" s="113"/>
      <c r="C674" s="62" t="s">
        <v>23</v>
      </c>
      <c r="D674" s="64" t="s">
        <v>1</v>
      </c>
      <c r="E674" s="63">
        <f>IF(D674="ingredient",0,VLOOKUP($D674,'Master Inventory'!$C:$H,4,FALSE))</f>
        <v>0</v>
      </c>
      <c r="F674" s="25"/>
      <c r="H674" s="74">
        <f t="shared" si="16"/>
        <v>0</v>
      </c>
    </row>
    <row r="675" spans="1:10" ht="15" customHeight="1">
      <c r="A675" s="113"/>
      <c r="C675" s="62" t="s">
        <v>23</v>
      </c>
      <c r="D675" s="64" t="s">
        <v>1</v>
      </c>
      <c r="E675" s="63">
        <f>IF(D675="ingredient",0,VLOOKUP($D675,'Master Inventory'!$C:$H,4,FALSE))</f>
        <v>0</v>
      </c>
      <c r="F675" s="25"/>
      <c r="H675" s="74">
        <f t="shared" si="16"/>
        <v>0</v>
      </c>
    </row>
    <row r="676" spans="1:10" ht="15" customHeight="1">
      <c r="A676" s="113"/>
      <c r="C676" s="62" t="s">
        <v>23</v>
      </c>
      <c r="D676" s="64" t="s">
        <v>1</v>
      </c>
      <c r="E676" s="63">
        <f>IF(D676="ingredient",0,VLOOKUP($D676,'Master Inventory'!$C:$H,4,FALSE))</f>
        <v>0</v>
      </c>
      <c r="F676" s="25"/>
      <c r="H676" s="74">
        <f t="shared" si="16"/>
        <v>0</v>
      </c>
    </row>
    <row r="677" spans="1:10" ht="15" customHeight="1">
      <c r="A677" s="113"/>
      <c r="C677" s="62" t="s">
        <v>23</v>
      </c>
      <c r="D677" s="64" t="s">
        <v>1</v>
      </c>
      <c r="E677" s="63">
        <f>IF(D677="ingredient",0,VLOOKUP($D677,'Master Inventory'!$C:$H,4,FALSE))</f>
        <v>0</v>
      </c>
      <c r="F677" s="25"/>
      <c r="H677" s="74">
        <f t="shared" si="16"/>
        <v>0</v>
      </c>
    </row>
    <row r="678" spans="1:10" ht="15" customHeight="1">
      <c r="A678" s="113"/>
      <c r="C678" s="62" t="s">
        <v>23</v>
      </c>
      <c r="D678" s="64" t="s">
        <v>1</v>
      </c>
      <c r="E678" s="63">
        <f>IF(D678="ingredient",0,VLOOKUP($D678,'Master Inventory'!$C:$H,4,FALSE))</f>
        <v>0</v>
      </c>
      <c r="F678" s="25"/>
      <c r="H678" s="74">
        <f t="shared" si="16"/>
        <v>0</v>
      </c>
    </row>
    <row r="679" spans="1:10" ht="15" customHeight="1">
      <c r="A679" s="113"/>
      <c r="C679" s="62" t="s">
        <v>23</v>
      </c>
      <c r="D679" s="64" t="s">
        <v>1</v>
      </c>
      <c r="E679" s="63">
        <f>IF(D679="ingredient",0,VLOOKUP($D679,'Master Inventory'!$C:$H,4,FALSE))</f>
        <v>0</v>
      </c>
      <c r="F679" s="25"/>
      <c r="H679" s="74">
        <f t="shared" si="16"/>
        <v>0</v>
      </c>
    </row>
    <row r="680" spans="1:10" ht="15" customHeight="1">
      <c r="A680" s="113"/>
      <c r="C680" s="62" t="s">
        <v>23</v>
      </c>
      <c r="D680" s="64" t="s">
        <v>1</v>
      </c>
      <c r="E680" s="63">
        <f>IF(D680="ingredient",0,VLOOKUP($D680,'Master Inventory'!$C:$H,4,FALSE))</f>
        <v>0</v>
      </c>
      <c r="F680" s="25"/>
      <c r="H680" s="74">
        <f t="shared" si="16"/>
        <v>0</v>
      </c>
    </row>
    <row r="681" spans="1:10" ht="15" customHeight="1">
      <c r="A681" s="113"/>
      <c r="C681" s="62" t="s">
        <v>23</v>
      </c>
      <c r="D681" s="64" t="s">
        <v>1</v>
      </c>
      <c r="E681" s="63">
        <f>IF(D681="ingredient",0,VLOOKUP($D681,'Master Inventory'!$C:$H,4,FALSE))</f>
        <v>0</v>
      </c>
      <c r="F681" s="25"/>
      <c r="H681" s="74">
        <f t="shared" si="16"/>
        <v>0</v>
      </c>
    </row>
    <row r="682" spans="1:10" ht="15" customHeight="1">
      <c r="A682" s="113"/>
      <c r="C682" s="62" t="s">
        <v>23</v>
      </c>
      <c r="D682" s="64" t="s">
        <v>1</v>
      </c>
      <c r="E682" s="63">
        <f>IF(D682="ingredient",0,VLOOKUP($D682,'Master Inventory'!$C:$H,4,FALSE))</f>
        <v>0</v>
      </c>
      <c r="F682" s="25"/>
      <c r="H682" s="74">
        <f t="shared" si="16"/>
        <v>0</v>
      </c>
    </row>
    <row r="683" spans="1:10" ht="15" customHeight="1">
      <c r="A683" s="113"/>
      <c r="C683" s="62" t="s">
        <v>23</v>
      </c>
      <c r="D683" s="64" t="s">
        <v>1</v>
      </c>
      <c r="E683" s="63">
        <f>IF(D683="ingredient",0,VLOOKUP($D683,'Master Inventory'!$C:$H,4,FALSE))</f>
        <v>0</v>
      </c>
      <c r="F683" s="25"/>
      <c r="H683" s="74">
        <f t="shared" si="16"/>
        <v>0</v>
      </c>
    </row>
    <row r="684" spans="1:10" ht="15" customHeight="1">
      <c r="A684" s="113"/>
      <c r="C684" s="62" t="s">
        <v>23</v>
      </c>
      <c r="D684" s="64" t="s">
        <v>1</v>
      </c>
      <c r="E684" s="63">
        <f>IF(D684="ingredient",0,VLOOKUP($D684,'Master Inventory'!$C:$H,4,FALSE))</f>
        <v>0</v>
      </c>
      <c r="F684" s="25"/>
      <c r="H684" s="74">
        <f t="shared" si="16"/>
        <v>0</v>
      </c>
    </row>
    <row r="685" spans="1:10" ht="15" customHeight="1">
      <c r="A685" s="113"/>
      <c r="C685" s="62" t="s">
        <v>23</v>
      </c>
      <c r="D685" s="64" t="s">
        <v>1</v>
      </c>
      <c r="E685" s="63">
        <f>IF(D685="ingredient",0,VLOOKUP($D685,'Master Inventory'!$C:$H,4,FALSE))</f>
        <v>0</v>
      </c>
      <c r="F685" s="25"/>
      <c r="H685" s="74">
        <f t="shared" si="16"/>
        <v>0</v>
      </c>
    </row>
    <row r="686" spans="1:10" ht="15" customHeight="1">
      <c r="A686" s="113"/>
      <c r="C686" s="62" t="s">
        <v>23</v>
      </c>
      <c r="D686" s="64" t="s">
        <v>1</v>
      </c>
      <c r="E686" s="63">
        <f>IF(D686="ingredient",0,VLOOKUP($D686,'Master Inventory'!$C:$H,4,FALSE))</f>
        <v>0</v>
      </c>
      <c r="F686" s="25"/>
      <c r="H686" s="74">
        <f t="shared" si="16"/>
        <v>0</v>
      </c>
    </row>
    <row r="687" spans="1:10" ht="15" customHeight="1">
      <c r="A687" s="113"/>
      <c r="C687" s="62" t="s">
        <v>23</v>
      </c>
      <c r="D687" s="64" t="s">
        <v>1</v>
      </c>
      <c r="E687" s="63">
        <f>IF(D687="ingredient",0,VLOOKUP($D687,'Master Inventory'!$C:$H,4,FALSE))</f>
        <v>0</v>
      </c>
      <c r="F687" s="25"/>
      <c r="H687" s="74">
        <f t="shared" si="16"/>
        <v>0</v>
      </c>
    </row>
    <row r="688" spans="1:10" ht="15" customHeight="1">
      <c r="A688" s="113"/>
      <c r="C688" s="73" t="s">
        <v>24</v>
      </c>
      <c r="D688" s="64" t="s">
        <v>8</v>
      </c>
      <c r="E688" s="63">
        <f>IF(D688="Recipe Name",0,VLOOKUP($D688,'Raw Recipes'!$B:$I,8,FALSE))</f>
        <v>0</v>
      </c>
      <c r="F688" s="25"/>
      <c r="H688" s="74">
        <f t="shared" si="16"/>
        <v>0</v>
      </c>
    </row>
    <row r="689" spans="1:16" ht="15" customHeight="1">
      <c r="A689" s="113"/>
      <c r="C689" s="73" t="s">
        <v>24</v>
      </c>
      <c r="D689" s="64" t="s">
        <v>8</v>
      </c>
      <c r="E689" s="63">
        <f>IF(D689="Recipe Name",0,VLOOKUP($D689,'Raw Recipes'!$B:$I,8,FALSE))</f>
        <v>0</v>
      </c>
      <c r="F689" s="25"/>
      <c r="H689" s="74">
        <f t="shared" si="16"/>
        <v>0</v>
      </c>
    </row>
    <row r="690" spans="1:16" ht="15" customHeight="1">
      <c r="A690" s="113"/>
      <c r="C690" s="73" t="s">
        <v>24</v>
      </c>
      <c r="D690" s="64" t="s">
        <v>8</v>
      </c>
      <c r="E690" s="63">
        <f>IF(D690="Recipe Name",0,VLOOKUP($D690,'Raw Recipes'!$B:$I,8,FALSE))</f>
        <v>0</v>
      </c>
      <c r="F690" s="25"/>
      <c r="H690" s="74">
        <f t="shared" si="16"/>
        <v>0</v>
      </c>
    </row>
    <row r="691" spans="1:16" ht="15" customHeight="1">
      <c r="A691" s="113"/>
      <c r="C691" s="73" t="s">
        <v>24</v>
      </c>
      <c r="D691" s="64" t="s">
        <v>8</v>
      </c>
      <c r="E691" s="63">
        <f>IF(D691="Recipe Name",0,VLOOKUP($D691,'Raw Recipes'!$B:$I,8,FALSE))</f>
        <v>0</v>
      </c>
      <c r="F691" s="25"/>
      <c r="H691" s="74">
        <f t="shared" si="16"/>
        <v>0</v>
      </c>
    </row>
    <row r="692" spans="1:16" ht="15" customHeight="1">
      <c r="A692" s="113"/>
      <c r="C692" s="73" t="s">
        <v>24</v>
      </c>
      <c r="D692" s="64" t="s">
        <v>8</v>
      </c>
      <c r="E692" s="63">
        <f>IF(D692="Recipe Name",0,VLOOKUP($D692,'Raw Recipes'!$B:$I,8,FALSE))</f>
        <v>0</v>
      </c>
      <c r="F692" s="25"/>
      <c r="H692" s="74">
        <f t="shared" si="16"/>
        <v>0</v>
      </c>
    </row>
    <row r="693" spans="1:16" ht="15" customHeight="1">
      <c r="A693" s="113"/>
      <c r="C693" s="73" t="s">
        <v>24</v>
      </c>
      <c r="D693" s="64" t="s">
        <v>8</v>
      </c>
      <c r="E693" s="63">
        <f>IF(D693="Recipe Name",0,VLOOKUP($D693,'Raw Recipes'!$B:$I,8,FALSE))</f>
        <v>0</v>
      </c>
      <c r="F693" s="25"/>
      <c r="H693" s="74">
        <f t="shared" si="16"/>
        <v>0</v>
      </c>
    </row>
    <row r="694" spans="1:16" ht="15" customHeight="1">
      <c r="A694" s="113"/>
      <c r="C694" s="73" t="s">
        <v>24</v>
      </c>
      <c r="D694" s="64" t="s">
        <v>8</v>
      </c>
      <c r="E694" s="63">
        <f>IF(D694="Recipe Name",0,VLOOKUP($D694,'Raw Recipes'!$B:$I,8,FALSE))</f>
        <v>0</v>
      </c>
      <c r="F694" s="25"/>
      <c r="H694" s="74">
        <f t="shared" si="16"/>
        <v>0</v>
      </c>
    </row>
    <row r="695" spans="1:16" ht="15" customHeight="1">
      <c r="A695" s="113"/>
      <c r="C695" s="73" t="s">
        <v>24</v>
      </c>
      <c r="D695" s="64" t="s">
        <v>8</v>
      </c>
      <c r="E695" s="63">
        <f>IF(D695="Recipe Name",0,VLOOKUP($D695,'Raw Recipes'!$B:$I,8,FALSE))</f>
        <v>0</v>
      </c>
      <c r="F695" s="25"/>
      <c r="H695" s="74">
        <f t="shared" si="16"/>
        <v>0</v>
      </c>
    </row>
    <row r="696" spans="1:16" ht="15" customHeight="1">
      <c r="A696" s="113"/>
      <c r="C696" s="73" t="s">
        <v>24</v>
      </c>
      <c r="D696" s="64" t="s">
        <v>8</v>
      </c>
      <c r="E696" s="63">
        <f>IF(D696="Recipe Name",0,VLOOKUP($D696,'Raw Recipes'!$B:$I,8,FALSE))</f>
        <v>0</v>
      </c>
      <c r="F696" s="25"/>
      <c r="H696" s="74">
        <f t="shared" si="16"/>
        <v>0</v>
      </c>
    </row>
    <row r="697" spans="1:16" ht="15" customHeight="1">
      <c r="A697" s="113"/>
      <c r="C697" s="73" t="s">
        <v>24</v>
      </c>
      <c r="D697" s="64" t="s">
        <v>8</v>
      </c>
      <c r="E697" s="63">
        <f>IF(D697="Recipe Name",0,VLOOKUP($D697,'Raw Recipes'!$B:$I,8,FALSE))</f>
        <v>0</v>
      </c>
      <c r="F697" s="25"/>
      <c r="H697" s="74">
        <f t="shared" si="16"/>
        <v>0</v>
      </c>
    </row>
    <row r="698" spans="1:16" ht="15" customHeight="1">
      <c r="A698" s="113"/>
      <c r="B698" s="14"/>
      <c r="C698" s="14"/>
      <c r="D698" s="14"/>
      <c r="E698" s="14"/>
      <c r="F698" s="14"/>
      <c r="G698" s="14"/>
      <c r="H698" s="14"/>
      <c r="I698" s="16"/>
      <c r="J698" s="16"/>
      <c r="K698" s="14"/>
      <c r="L698" s="14"/>
      <c r="M698" s="14"/>
      <c r="N698" s="14"/>
      <c r="O698" s="14"/>
      <c r="P698" s="14"/>
    </row>
    <row r="699" spans="1:16" ht="15" customHeight="1">
      <c r="A699" s="113">
        <v>18</v>
      </c>
      <c r="B699" s="25"/>
      <c r="C699" s="62" t="s">
        <v>23</v>
      </c>
      <c r="D699" s="64" t="s">
        <v>1</v>
      </c>
      <c r="E699" s="63">
        <f>IF(D699="ingredient",0,VLOOKUP($D699,'Master Inventory'!$C:$H,4,FALSE))</f>
        <v>0</v>
      </c>
      <c r="F699" s="25"/>
      <c r="H699" s="74">
        <f>F699*E699</f>
        <v>0</v>
      </c>
      <c r="I699" s="114">
        <f>SUM(H699:H738)</f>
        <v>0</v>
      </c>
      <c r="J699" s="114"/>
      <c r="K699" s="115"/>
      <c r="L699" s="115"/>
      <c r="M699" s="114">
        <f>K699-I699</f>
        <v>0</v>
      </c>
      <c r="N699" s="114"/>
      <c r="O699" s="116" t="e">
        <f>I699/K699</f>
        <v>#DIV/0!</v>
      </c>
      <c r="P699" s="116"/>
    </row>
    <row r="700" spans="1:16" ht="15" customHeight="1">
      <c r="A700" s="113"/>
      <c r="C700" s="62" t="s">
        <v>23</v>
      </c>
      <c r="D700" s="64" t="s">
        <v>1</v>
      </c>
      <c r="E700" s="63">
        <f>IF(D700="ingredient",0,VLOOKUP($D700,'Master Inventory'!$C:$H,4,FALSE))</f>
        <v>0</v>
      </c>
      <c r="F700" s="25"/>
      <c r="H700" s="74">
        <f t="shared" ref="H700:H738" si="17">F700*E700</f>
        <v>0</v>
      </c>
      <c r="I700" s="65"/>
      <c r="J700" s="65"/>
    </row>
    <row r="701" spans="1:16" ht="15" customHeight="1">
      <c r="A701" s="113"/>
      <c r="C701" s="62" t="s">
        <v>23</v>
      </c>
      <c r="D701" s="64" t="s">
        <v>1</v>
      </c>
      <c r="E701" s="63">
        <f>IF(D701="ingredient",0,VLOOKUP($D701,'Master Inventory'!$C:$H,4,FALSE))</f>
        <v>0</v>
      </c>
      <c r="F701" s="25"/>
      <c r="H701" s="74">
        <f t="shared" si="17"/>
        <v>0</v>
      </c>
      <c r="J701" s="67"/>
    </row>
    <row r="702" spans="1:16" ht="15" customHeight="1">
      <c r="A702" s="113"/>
      <c r="C702" s="62" t="s">
        <v>23</v>
      </c>
      <c r="D702" s="64" t="s">
        <v>1</v>
      </c>
      <c r="E702" s="63">
        <f>IF(D702="ingredient",0,VLOOKUP($D702,'Master Inventory'!$C:$H,4,FALSE))</f>
        <v>0</v>
      </c>
      <c r="F702" s="25"/>
      <c r="H702" s="74">
        <f t="shared" si="17"/>
        <v>0</v>
      </c>
      <c r="I702" s="67"/>
      <c r="J702" s="67"/>
    </row>
    <row r="703" spans="1:16" ht="15" customHeight="1">
      <c r="A703" s="113"/>
      <c r="C703" s="62" t="s">
        <v>23</v>
      </c>
      <c r="D703" s="64" t="s">
        <v>1</v>
      </c>
      <c r="E703" s="63">
        <f>IF(D703="ingredient",0,VLOOKUP($D703,'Master Inventory'!$C:$H,4,FALSE))</f>
        <v>0</v>
      </c>
      <c r="F703" s="25"/>
      <c r="H703" s="74">
        <f t="shared" si="17"/>
        <v>0</v>
      </c>
      <c r="J703" s="68"/>
    </row>
    <row r="704" spans="1:16" ht="15" customHeight="1">
      <c r="A704" s="113"/>
      <c r="C704" s="62" t="s">
        <v>23</v>
      </c>
      <c r="D704" s="64" t="s">
        <v>1</v>
      </c>
      <c r="E704" s="63">
        <f>IF(D704="ingredient",0,VLOOKUP($D704,'Master Inventory'!$C:$H,4,FALSE))</f>
        <v>0</v>
      </c>
      <c r="F704" s="25"/>
      <c r="H704" s="74">
        <f t="shared" si="17"/>
        <v>0</v>
      </c>
      <c r="I704" s="69"/>
      <c r="J704" s="69"/>
    </row>
    <row r="705" spans="1:10" ht="15" customHeight="1">
      <c r="A705" s="113"/>
      <c r="C705" s="62" t="s">
        <v>23</v>
      </c>
      <c r="D705" s="64" t="s">
        <v>1</v>
      </c>
      <c r="E705" s="63">
        <f>IF(D705="ingredient",0,VLOOKUP($D705,'Master Inventory'!$C:$H,4,FALSE))</f>
        <v>0</v>
      </c>
      <c r="F705" s="25"/>
      <c r="H705" s="74">
        <f t="shared" si="17"/>
        <v>0</v>
      </c>
      <c r="J705" s="67"/>
    </row>
    <row r="706" spans="1:10" ht="15" customHeight="1">
      <c r="A706" s="113"/>
      <c r="C706" s="62" t="s">
        <v>23</v>
      </c>
      <c r="D706" s="64" t="s">
        <v>1</v>
      </c>
      <c r="E706" s="63">
        <f>IF(D706="ingredient",0,VLOOKUP($D706,'Master Inventory'!$C:$H,4,FALSE))</f>
        <v>0</v>
      </c>
      <c r="F706" s="25"/>
      <c r="H706" s="74">
        <f t="shared" si="17"/>
        <v>0</v>
      </c>
      <c r="I706" s="67"/>
      <c r="J706" s="67"/>
    </row>
    <row r="707" spans="1:10" ht="15" customHeight="1">
      <c r="A707" s="113"/>
      <c r="C707" s="62" t="s">
        <v>23</v>
      </c>
      <c r="D707" s="64" t="s">
        <v>1</v>
      </c>
      <c r="E707" s="63">
        <f>IF(D707="ingredient",0,VLOOKUP($D707,'Master Inventory'!$C:$H,4,FALSE))</f>
        <v>0</v>
      </c>
      <c r="F707" s="25"/>
      <c r="H707" s="74">
        <f t="shared" si="17"/>
        <v>0</v>
      </c>
      <c r="J707" s="65"/>
    </row>
    <row r="708" spans="1:10" ht="15" customHeight="1">
      <c r="A708" s="113"/>
      <c r="C708" s="62" t="s">
        <v>23</v>
      </c>
      <c r="D708" s="64" t="s">
        <v>1</v>
      </c>
      <c r="E708" s="63">
        <f>IF(D708="ingredient",0,VLOOKUP($D708,'Master Inventory'!$C:$H,4,FALSE))</f>
        <v>0</v>
      </c>
      <c r="F708" s="25"/>
      <c r="H708" s="74">
        <f t="shared" si="17"/>
        <v>0</v>
      </c>
      <c r="I708" s="70"/>
      <c r="J708" s="70"/>
    </row>
    <row r="709" spans="1:10" ht="15" customHeight="1">
      <c r="A709" s="113"/>
      <c r="C709" s="62" t="s">
        <v>23</v>
      </c>
      <c r="D709" s="64" t="s">
        <v>1</v>
      </c>
      <c r="E709" s="63">
        <f>IF(D709="ingredient",0,VLOOKUP($D709,'Master Inventory'!$C:$H,4,FALSE))</f>
        <v>0</v>
      </c>
      <c r="F709" s="25"/>
      <c r="H709" s="74">
        <f t="shared" si="17"/>
        <v>0</v>
      </c>
      <c r="J709" s="67"/>
    </row>
    <row r="710" spans="1:10" ht="15" customHeight="1">
      <c r="A710" s="113"/>
      <c r="C710" s="62" t="s">
        <v>23</v>
      </c>
      <c r="D710" s="64" t="s">
        <v>1</v>
      </c>
      <c r="E710" s="63">
        <f>IF(D710="ingredient",0,VLOOKUP($D710,'Master Inventory'!$C:$H,4,FALSE))</f>
        <v>0</v>
      </c>
      <c r="F710" s="25"/>
      <c r="H710" s="74">
        <f t="shared" si="17"/>
        <v>0</v>
      </c>
      <c r="I710" s="67"/>
      <c r="J710" s="67"/>
    </row>
    <row r="711" spans="1:10" ht="15" customHeight="1">
      <c r="A711" s="113"/>
      <c r="C711" s="62" t="s">
        <v>23</v>
      </c>
      <c r="D711" s="64" t="s">
        <v>1</v>
      </c>
      <c r="E711" s="63">
        <f>IF(D711="ingredient",0,VLOOKUP($D711,'Master Inventory'!$C:$H,4,FALSE))</f>
        <v>0</v>
      </c>
      <c r="F711" s="25"/>
      <c r="H711" s="74">
        <f t="shared" si="17"/>
        <v>0</v>
      </c>
      <c r="J711" s="71"/>
    </row>
    <row r="712" spans="1:10" ht="15" customHeight="1">
      <c r="A712" s="113"/>
      <c r="C712" s="62" t="s">
        <v>23</v>
      </c>
      <c r="D712" s="64" t="s">
        <v>1</v>
      </c>
      <c r="E712" s="63">
        <f>IF(D712="ingredient",0,VLOOKUP($D712,'Master Inventory'!$C:$H,4,FALSE))</f>
        <v>0</v>
      </c>
      <c r="F712" s="25"/>
      <c r="H712" s="74">
        <f t="shared" si="17"/>
        <v>0</v>
      </c>
      <c r="I712" s="71"/>
      <c r="J712" s="71"/>
    </row>
    <row r="713" spans="1:10" ht="15" customHeight="1">
      <c r="A713" s="113"/>
      <c r="C713" s="62" t="s">
        <v>23</v>
      </c>
      <c r="D713" s="64" t="s">
        <v>1</v>
      </c>
      <c r="E713" s="63">
        <f>IF(D713="ingredient",0,VLOOKUP($D713,'Master Inventory'!$C:$H,4,FALSE))</f>
        <v>0</v>
      </c>
      <c r="F713" s="25"/>
      <c r="H713" s="74">
        <f t="shared" si="17"/>
        <v>0</v>
      </c>
      <c r="I713" s="72"/>
      <c r="J713" s="72"/>
    </row>
    <row r="714" spans="1:10" ht="15" customHeight="1">
      <c r="A714" s="113"/>
      <c r="C714" s="62" t="s">
        <v>23</v>
      </c>
      <c r="D714" s="64" t="s">
        <v>1</v>
      </c>
      <c r="E714" s="63">
        <f>IF(D714="ingredient",0,VLOOKUP($D714,'Master Inventory'!$C:$H,4,FALSE))</f>
        <v>0</v>
      </c>
      <c r="F714" s="25"/>
      <c r="H714" s="74">
        <f t="shared" si="17"/>
        <v>0</v>
      </c>
      <c r="I714" s="72"/>
      <c r="J714" s="72"/>
    </row>
    <row r="715" spans="1:10" ht="15" customHeight="1">
      <c r="A715" s="113"/>
      <c r="C715" s="62" t="s">
        <v>23</v>
      </c>
      <c r="D715" s="64" t="s">
        <v>1</v>
      </c>
      <c r="E715" s="63">
        <f>IF(D715="ingredient",0,VLOOKUP($D715,'Master Inventory'!$C:$H,4,FALSE))</f>
        <v>0</v>
      </c>
      <c r="F715" s="25"/>
      <c r="H715" s="74">
        <f t="shared" si="17"/>
        <v>0</v>
      </c>
    </row>
    <row r="716" spans="1:10" ht="15" customHeight="1">
      <c r="A716" s="113"/>
      <c r="C716" s="62" t="s">
        <v>23</v>
      </c>
      <c r="D716" s="64" t="s">
        <v>1</v>
      </c>
      <c r="E716" s="63">
        <f>IF(D716="ingredient",0,VLOOKUP($D716,'Master Inventory'!$C:$H,4,FALSE))</f>
        <v>0</v>
      </c>
      <c r="F716" s="25"/>
      <c r="H716" s="74">
        <f t="shared" si="17"/>
        <v>0</v>
      </c>
    </row>
    <row r="717" spans="1:10" ht="15" customHeight="1">
      <c r="A717" s="113"/>
      <c r="C717" s="62" t="s">
        <v>23</v>
      </c>
      <c r="D717" s="64" t="s">
        <v>1</v>
      </c>
      <c r="E717" s="63">
        <f>IF(D717="ingredient",0,VLOOKUP($D717,'Master Inventory'!$C:$H,4,FALSE))</f>
        <v>0</v>
      </c>
      <c r="F717" s="25"/>
      <c r="H717" s="74">
        <f t="shared" si="17"/>
        <v>0</v>
      </c>
    </row>
    <row r="718" spans="1:10" ht="15" customHeight="1">
      <c r="A718" s="113"/>
      <c r="C718" s="62" t="s">
        <v>23</v>
      </c>
      <c r="D718" s="64" t="s">
        <v>1</v>
      </c>
      <c r="E718" s="63">
        <f>IF(D718="ingredient",0,VLOOKUP($D718,'Master Inventory'!$C:$H,4,FALSE))</f>
        <v>0</v>
      </c>
      <c r="F718" s="25"/>
      <c r="H718" s="74">
        <f t="shared" si="17"/>
        <v>0</v>
      </c>
    </row>
    <row r="719" spans="1:10" ht="15" customHeight="1">
      <c r="A719" s="113"/>
      <c r="C719" s="62" t="s">
        <v>23</v>
      </c>
      <c r="D719" s="64" t="s">
        <v>1</v>
      </c>
      <c r="E719" s="63">
        <f>IF(D719="ingredient",0,VLOOKUP($D719,'Master Inventory'!$C:$H,4,FALSE))</f>
        <v>0</v>
      </c>
      <c r="F719" s="25"/>
      <c r="H719" s="74">
        <f t="shared" si="17"/>
        <v>0</v>
      </c>
    </row>
    <row r="720" spans="1:10" ht="15" customHeight="1">
      <c r="A720" s="113"/>
      <c r="C720" s="62" t="s">
        <v>23</v>
      </c>
      <c r="D720" s="64" t="s">
        <v>1</v>
      </c>
      <c r="E720" s="63">
        <f>IF(D720="ingredient",0,VLOOKUP($D720,'Master Inventory'!$C:$H,4,FALSE))</f>
        <v>0</v>
      </c>
      <c r="F720" s="25"/>
      <c r="H720" s="74">
        <f t="shared" si="17"/>
        <v>0</v>
      </c>
    </row>
    <row r="721" spans="1:8" ht="15" customHeight="1">
      <c r="A721" s="113"/>
      <c r="C721" s="62" t="s">
        <v>23</v>
      </c>
      <c r="D721" s="64" t="s">
        <v>1</v>
      </c>
      <c r="E721" s="63">
        <f>IF(D721="ingredient",0,VLOOKUP($D721,'Master Inventory'!$C:$H,4,FALSE))</f>
        <v>0</v>
      </c>
      <c r="F721" s="25"/>
      <c r="H721" s="74">
        <f t="shared" si="17"/>
        <v>0</v>
      </c>
    </row>
    <row r="722" spans="1:8" ht="15" customHeight="1">
      <c r="A722" s="113"/>
      <c r="C722" s="62" t="s">
        <v>23</v>
      </c>
      <c r="D722" s="64" t="s">
        <v>1</v>
      </c>
      <c r="E722" s="63">
        <f>IF(D722="ingredient",0,VLOOKUP($D722,'Master Inventory'!$C:$H,4,FALSE))</f>
        <v>0</v>
      </c>
      <c r="F722" s="25"/>
      <c r="H722" s="74">
        <f t="shared" si="17"/>
        <v>0</v>
      </c>
    </row>
    <row r="723" spans="1:8" ht="15" customHeight="1">
      <c r="A723" s="113"/>
      <c r="C723" s="62" t="s">
        <v>23</v>
      </c>
      <c r="D723" s="64" t="s">
        <v>1</v>
      </c>
      <c r="E723" s="63">
        <f>IF(D723="ingredient",0,VLOOKUP($D723,'Master Inventory'!$C:$H,4,FALSE))</f>
        <v>0</v>
      </c>
      <c r="F723" s="25"/>
      <c r="H723" s="74">
        <f t="shared" si="17"/>
        <v>0</v>
      </c>
    </row>
    <row r="724" spans="1:8" ht="15" customHeight="1">
      <c r="A724" s="113"/>
      <c r="C724" s="62" t="s">
        <v>23</v>
      </c>
      <c r="D724" s="64" t="s">
        <v>1</v>
      </c>
      <c r="E724" s="63">
        <f>IF(D724="ingredient",0,VLOOKUP($D724,'Master Inventory'!$C:$H,4,FALSE))</f>
        <v>0</v>
      </c>
      <c r="F724" s="25"/>
      <c r="H724" s="74">
        <f t="shared" si="17"/>
        <v>0</v>
      </c>
    </row>
    <row r="725" spans="1:8" ht="15" customHeight="1">
      <c r="A725" s="113"/>
      <c r="C725" s="62" t="s">
        <v>23</v>
      </c>
      <c r="D725" s="64" t="s">
        <v>1</v>
      </c>
      <c r="E725" s="63">
        <f>IF(D725="ingredient",0,VLOOKUP($D725,'Master Inventory'!$C:$H,4,FALSE))</f>
        <v>0</v>
      </c>
      <c r="F725" s="25"/>
      <c r="H725" s="74">
        <f t="shared" si="17"/>
        <v>0</v>
      </c>
    </row>
    <row r="726" spans="1:8" ht="15" customHeight="1">
      <c r="A726" s="113"/>
      <c r="C726" s="62" t="s">
        <v>23</v>
      </c>
      <c r="D726" s="64" t="s">
        <v>1</v>
      </c>
      <c r="E726" s="63">
        <f>IF(D726="ingredient",0,VLOOKUP($D726,'Master Inventory'!$C:$H,4,FALSE))</f>
        <v>0</v>
      </c>
      <c r="F726" s="25"/>
      <c r="H726" s="74">
        <f t="shared" si="17"/>
        <v>0</v>
      </c>
    </row>
    <row r="727" spans="1:8" ht="15" customHeight="1">
      <c r="A727" s="113"/>
      <c r="C727" s="62" t="s">
        <v>23</v>
      </c>
      <c r="D727" s="64" t="s">
        <v>1</v>
      </c>
      <c r="E727" s="63">
        <f>IF(D727="ingredient",0,VLOOKUP($D727,'Master Inventory'!$C:$H,4,FALSE))</f>
        <v>0</v>
      </c>
      <c r="F727" s="25"/>
      <c r="H727" s="74">
        <f t="shared" si="17"/>
        <v>0</v>
      </c>
    </row>
    <row r="728" spans="1:8" ht="15" customHeight="1">
      <c r="A728" s="113"/>
      <c r="C728" s="62" t="s">
        <v>23</v>
      </c>
      <c r="D728" s="64" t="s">
        <v>1</v>
      </c>
      <c r="E728" s="63">
        <f>IF(D728="ingredient",0,VLOOKUP($D728,'Master Inventory'!$C:$H,4,FALSE))</f>
        <v>0</v>
      </c>
      <c r="F728" s="25"/>
      <c r="H728" s="74">
        <f t="shared" si="17"/>
        <v>0</v>
      </c>
    </row>
    <row r="729" spans="1:8" ht="15" customHeight="1">
      <c r="A729" s="113"/>
      <c r="C729" s="73" t="s">
        <v>24</v>
      </c>
      <c r="D729" s="64" t="s">
        <v>8</v>
      </c>
      <c r="E729" s="63">
        <f>IF(D729="Recipe Name",0,VLOOKUP($D729,'Raw Recipes'!$B:$I,8,FALSE))</f>
        <v>0</v>
      </c>
      <c r="F729" s="25"/>
      <c r="H729" s="74">
        <f t="shared" si="17"/>
        <v>0</v>
      </c>
    </row>
    <row r="730" spans="1:8" ht="15" customHeight="1">
      <c r="A730" s="113"/>
      <c r="C730" s="73" t="s">
        <v>24</v>
      </c>
      <c r="D730" s="64" t="s">
        <v>8</v>
      </c>
      <c r="E730" s="63">
        <f>IF(D730="Recipe Name",0,VLOOKUP($D730,'Raw Recipes'!$B:$I,8,FALSE))</f>
        <v>0</v>
      </c>
      <c r="F730" s="25"/>
      <c r="H730" s="74">
        <f t="shared" si="17"/>
        <v>0</v>
      </c>
    </row>
    <row r="731" spans="1:8" ht="15" customHeight="1">
      <c r="A731" s="113"/>
      <c r="C731" s="73" t="s">
        <v>24</v>
      </c>
      <c r="D731" s="64" t="s">
        <v>8</v>
      </c>
      <c r="E731" s="63">
        <f>IF(D731="Recipe Name",0,VLOOKUP($D731,'Raw Recipes'!$B:$I,8,FALSE))</f>
        <v>0</v>
      </c>
      <c r="F731" s="25"/>
      <c r="H731" s="74">
        <f t="shared" si="17"/>
        <v>0</v>
      </c>
    </row>
    <row r="732" spans="1:8" ht="15" customHeight="1">
      <c r="A732" s="113"/>
      <c r="C732" s="73" t="s">
        <v>24</v>
      </c>
      <c r="D732" s="64" t="s">
        <v>8</v>
      </c>
      <c r="E732" s="63">
        <f>IF(D732="Recipe Name",0,VLOOKUP($D732,'Raw Recipes'!$B:$I,8,FALSE))</f>
        <v>0</v>
      </c>
      <c r="F732" s="25"/>
      <c r="H732" s="74">
        <f t="shared" si="17"/>
        <v>0</v>
      </c>
    </row>
    <row r="733" spans="1:8" ht="15" customHeight="1">
      <c r="A733" s="113"/>
      <c r="C733" s="73" t="s">
        <v>24</v>
      </c>
      <c r="D733" s="64" t="s">
        <v>8</v>
      </c>
      <c r="E733" s="63">
        <f>IF(D733="Recipe Name",0,VLOOKUP($D733,'Raw Recipes'!$B:$I,8,FALSE))</f>
        <v>0</v>
      </c>
      <c r="F733" s="25"/>
      <c r="H733" s="74">
        <f t="shared" si="17"/>
        <v>0</v>
      </c>
    </row>
    <row r="734" spans="1:8" ht="15" customHeight="1">
      <c r="A734" s="113"/>
      <c r="C734" s="73" t="s">
        <v>24</v>
      </c>
      <c r="D734" s="64" t="s">
        <v>8</v>
      </c>
      <c r="E734" s="63">
        <f>IF(D734="Recipe Name",0,VLOOKUP($D734,'Raw Recipes'!$B:$I,8,FALSE))</f>
        <v>0</v>
      </c>
      <c r="F734" s="25"/>
      <c r="H734" s="74">
        <f t="shared" si="17"/>
        <v>0</v>
      </c>
    </row>
    <row r="735" spans="1:8" ht="15" customHeight="1">
      <c r="A735" s="113"/>
      <c r="C735" s="73" t="s">
        <v>24</v>
      </c>
      <c r="D735" s="64" t="s">
        <v>8</v>
      </c>
      <c r="E735" s="63">
        <f>IF(D735="Recipe Name",0,VLOOKUP($D735,'Raw Recipes'!$B:$I,8,FALSE))</f>
        <v>0</v>
      </c>
      <c r="F735" s="25"/>
      <c r="H735" s="74">
        <f t="shared" si="17"/>
        <v>0</v>
      </c>
    </row>
    <row r="736" spans="1:8" ht="15" customHeight="1">
      <c r="A736" s="113"/>
      <c r="C736" s="73" t="s">
        <v>24</v>
      </c>
      <c r="D736" s="64" t="s">
        <v>8</v>
      </c>
      <c r="E736" s="63">
        <f>IF(D736="Recipe Name",0,VLOOKUP($D736,'Raw Recipes'!$B:$I,8,FALSE))</f>
        <v>0</v>
      </c>
      <c r="F736" s="25"/>
      <c r="H736" s="74">
        <f t="shared" si="17"/>
        <v>0</v>
      </c>
    </row>
    <row r="737" spans="1:16" ht="15" customHeight="1">
      <c r="A737" s="113"/>
      <c r="C737" s="73" t="s">
        <v>24</v>
      </c>
      <c r="D737" s="64" t="s">
        <v>8</v>
      </c>
      <c r="E737" s="63">
        <f>IF(D737="Recipe Name",0,VLOOKUP($D737,'Raw Recipes'!$B:$I,8,FALSE))</f>
        <v>0</v>
      </c>
      <c r="F737" s="25"/>
      <c r="H737" s="74">
        <f t="shared" si="17"/>
        <v>0</v>
      </c>
    </row>
    <row r="738" spans="1:16" ht="15" customHeight="1">
      <c r="A738" s="113"/>
      <c r="C738" s="73" t="s">
        <v>24</v>
      </c>
      <c r="D738" s="64" t="s">
        <v>8</v>
      </c>
      <c r="E738" s="63">
        <f>IF(D738="Recipe Name",0,VLOOKUP($D738,'Raw Recipes'!$B:$I,8,FALSE))</f>
        <v>0</v>
      </c>
      <c r="F738" s="25"/>
      <c r="H738" s="74">
        <f t="shared" si="17"/>
        <v>0</v>
      </c>
    </row>
    <row r="739" spans="1:16" ht="15" customHeight="1">
      <c r="A739" s="113"/>
      <c r="B739" s="14"/>
      <c r="C739" s="14"/>
      <c r="D739" s="14"/>
      <c r="E739" s="14"/>
      <c r="F739" s="14"/>
      <c r="G739" s="14"/>
      <c r="H739" s="14"/>
      <c r="I739" s="16"/>
      <c r="J739" s="16"/>
      <c r="K739" s="14"/>
      <c r="L739" s="14"/>
      <c r="M739" s="14"/>
      <c r="N739" s="14"/>
      <c r="O739" s="14"/>
      <c r="P739" s="14"/>
    </row>
    <row r="740" spans="1:16" ht="15" customHeight="1">
      <c r="A740" s="113">
        <v>19</v>
      </c>
      <c r="B740" s="25"/>
      <c r="C740" s="62" t="s">
        <v>23</v>
      </c>
      <c r="D740" s="64" t="s">
        <v>1</v>
      </c>
      <c r="E740" s="63">
        <f>IF(D740="ingredient",0,VLOOKUP($D740,'Master Inventory'!$C:$H,4,FALSE))</f>
        <v>0</v>
      </c>
      <c r="F740" s="25"/>
      <c r="H740" s="74">
        <f>F740*E740</f>
        <v>0</v>
      </c>
      <c r="I740" s="114">
        <f>SUM(H740:H779)</f>
        <v>0</v>
      </c>
      <c r="J740" s="114"/>
      <c r="K740" s="115"/>
      <c r="L740" s="115"/>
      <c r="M740" s="114">
        <f>K740-I740</f>
        <v>0</v>
      </c>
      <c r="N740" s="114"/>
      <c r="O740" s="116" t="e">
        <f>I740/K740</f>
        <v>#DIV/0!</v>
      </c>
      <c r="P740" s="116"/>
    </row>
    <row r="741" spans="1:16" ht="15" customHeight="1">
      <c r="A741" s="113"/>
      <c r="C741" s="62" t="s">
        <v>23</v>
      </c>
      <c r="D741" s="64" t="s">
        <v>1</v>
      </c>
      <c r="E741" s="63">
        <f>IF(D741="ingredient",0,VLOOKUP($D741,'Master Inventory'!$C:$H,4,FALSE))</f>
        <v>0</v>
      </c>
      <c r="F741" s="25"/>
      <c r="H741" s="74">
        <f t="shared" ref="H741:H779" si="18">F741*E741</f>
        <v>0</v>
      </c>
      <c r="I741" s="65"/>
      <c r="J741" s="65"/>
    </row>
    <row r="742" spans="1:16" ht="15" customHeight="1">
      <c r="A742" s="113"/>
      <c r="C742" s="62" t="s">
        <v>23</v>
      </c>
      <c r="D742" s="64" t="s">
        <v>1</v>
      </c>
      <c r="E742" s="63">
        <f>IF(D742="ingredient",0,VLOOKUP($D742,'Master Inventory'!$C:$H,4,FALSE))</f>
        <v>0</v>
      </c>
      <c r="F742" s="25"/>
      <c r="H742" s="74">
        <f t="shared" si="18"/>
        <v>0</v>
      </c>
      <c r="J742" s="67"/>
    </row>
    <row r="743" spans="1:16" ht="15" customHeight="1">
      <c r="A743" s="113"/>
      <c r="C743" s="62" t="s">
        <v>23</v>
      </c>
      <c r="D743" s="64" t="s">
        <v>1</v>
      </c>
      <c r="E743" s="63">
        <f>IF(D743="ingredient",0,VLOOKUP($D743,'Master Inventory'!$C:$H,4,FALSE))</f>
        <v>0</v>
      </c>
      <c r="F743" s="25"/>
      <c r="H743" s="74">
        <f t="shared" si="18"/>
        <v>0</v>
      </c>
      <c r="I743" s="67"/>
      <c r="J743" s="67"/>
    </row>
    <row r="744" spans="1:16" ht="15" customHeight="1">
      <c r="A744" s="113"/>
      <c r="C744" s="62" t="s">
        <v>23</v>
      </c>
      <c r="D744" s="64" t="s">
        <v>1</v>
      </c>
      <c r="E744" s="63">
        <f>IF(D744="ingredient",0,VLOOKUP($D744,'Master Inventory'!$C:$H,4,FALSE))</f>
        <v>0</v>
      </c>
      <c r="F744" s="25"/>
      <c r="H744" s="74">
        <f t="shared" si="18"/>
        <v>0</v>
      </c>
      <c r="J744" s="68"/>
    </row>
    <row r="745" spans="1:16" ht="15" customHeight="1">
      <c r="A745" s="113"/>
      <c r="C745" s="62" t="s">
        <v>23</v>
      </c>
      <c r="D745" s="64" t="s">
        <v>1</v>
      </c>
      <c r="E745" s="63">
        <f>IF(D745="ingredient",0,VLOOKUP($D745,'Master Inventory'!$C:$H,4,FALSE))</f>
        <v>0</v>
      </c>
      <c r="F745" s="25"/>
      <c r="H745" s="74">
        <f t="shared" si="18"/>
        <v>0</v>
      </c>
      <c r="I745" s="69"/>
      <c r="J745" s="69"/>
    </row>
    <row r="746" spans="1:16" ht="15" customHeight="1">
      <c r="A746" s="113"/>
      <c r="C746" s="62" t="s">
        <v>23</v>
      </c>
      <c r="D746" s="64" t="s">
        <v>1</v>
      </c>
      <c r="E746" s="63">
        <f>IF(D746="ingredient",0,VLOOKUP($D746,'Master Inventory'!$C:$H,4,FALSE))</f>
        <v>0</v>
      </c>
      <c r="F746" s="25"/>
      <c r="H746" s="74">
        <f t="shared" si="18"/>
        <v>0</v>
      </c>
      <c r="J746" s="67"/>
    </row>
    <row r="747" spans="1:16" ht="15" customHeight="1">
      <c r="A747" s="113"/>
      <c r="C747" s="62" t="s">
        <v>23</v>
      </c>
      <c r="D747" s="64" t="s">
        <v>1</v>
      </c>
      <c r="E747" s="63">
        <f>IF(D747="ingredient",0,VLOOKUP($D747,'Master Inventory'!$C:$H,4,FALSE))</f>
        <v>0</v>
      </c>
      <c r="F747" s="25"/>
      <c r="H747" s="74">
        <f t="shared" si="18"/>
        <v>0</v>
      </c>
      <c r="I747" s="67"/>
      <c r="J747" s="67"/>
    </row>
    <row r="748" spans="1:16" ht="15" customHeight="1">
      <c r="A748" s="113"/>
      <c r="C748" s="62" t="s">
        <v>23</v>
      </c>
      <c r="D748" s="64" t="s">
        <v>1</v>
      </c>
      <c r="E748" s="63">
        <f>IF(D748="ingredient",0,VLOOKUP($D748,'Master Inventory'!$C:$H,4,FALSE))</f>
        <v>0</v>
      </c>
      <c r="F748" s="25"/>
      <c r="H748" s="74">
        <f t="shared" si="18"/>
        <v>0</v>
      </c>
      <c r="J748" s="65"/>
    </row>
    <row r="749" spans="1:16" ht="15" customHeight="1">
      <c r="A749" s="113"/>
      <c r="C749" s="62" t="s">
        <v>23</v>
      </c>
      <c r="D749" s="64" t="s">
        <v>1</v>
      </c>
      <c r="E749" s="63">
        <f>IF(D749="ingredient",0,VLOOKUP($D749,'Master Inventory'!$C:$H,4,FALSE))</f>
        <v>0</v>
      </c>
      <c r="F749" s="25"/>
      <c r="H749" s="74">
        <f t="shared" si="18"/>
        <v>0</v>
      </c>
      <c r="I749" s="70"/>
      <c r="J749" s="70"/>
    </row>
    <row r="750" spans="1:16" ht="15" customHeight="1">
      <c r="A750" s="113"/>
      <c r="C750" s="62" t="s">
        <v>23</v>
      </c>
      <c r="D750" s="64" t="s">
        <v>1</v>
      </c>
      <c r="E750" s="63">
        <f>IF(D750="ingredient",0,VLOOKUP($D750,'Master Inventory'!$C:$H,4,FALSE))</f>
        <v>0</v>
      </c>
      <c r="F750" s="25"/>
      <c r="H750" s="74">
        <f t="shared" si="18"/>
        <v>0</v>
      </c>
      <c r="J750" s="67"/>
    </row>
    <row r="751" spans="1:16" ht="15" customHeight="1">
      <c r="A751" s="113"/>
      <c r="C751" s="62" t="s">
        <v>23</v>
      </c>
      <c r="D751" s="64" t="s">
        <v>1</v>
      </c>
      <c r="E751" s="63">
        <f>IF(D751="ingredient",0,VLOOKUP($D751,'Master Inventory'!$C:$H,4,FALSE))</f>
        <v>0</v>
      </c>
      <c r="F751" s="25"/>
      <c r="H751" s="74">
        <f t="shared" si="18"/>
        <v>0</v>
      </c>
      <c r="I751" s="67"/>
      <c r="J751" s="67"/>
    </row>
    <row r="752" spans="1:16" ht="15" customHeight="1">
      <c r="A752" s="113"/>
      <c r="C752" s="62" t="s">
        <v>23</v>
      </c>
      <c r="D752" s="64" t="s">
        <v>1</v>
      </c>
      <c r="E752" s="63">
        <f>IF(D752="ingredient",0,VLOOKUP($D752,'Master Inventory'!$C:$H,4,FALSE))</f>
        <v>0</v>
      </c>
      <c r="F752" s="25"/>
      <c r="H752" s="74">
        <f t="shared" si="18"/>
        <v>0</v>
      </c>
      <c r="J752" s="71"/>
    </row>
    <row r="753" spans="1:10" ht="15" customHeight="1">
      <c r="A753" s="113"/>
      <c r="C753" s="62" t="s">
        <v>23</v>
      </c>
      <c r="D753" s="64" t="s">
        <v>1</v>
      </c>
      <c r="E753" s="63">
        <f>IF(D753="ingredient",0,VLOOKUP($D753,'Master Inventory'!$C:$H,4,FALSE))</f>
        <v>0</v>
      </c>
      <c r="F753" s="25"/>
      <c r="H753" s="74">
        <f t="shared" si="18"/>
        <v>0</v>
      </c>
      <c r="I753" s="71"/>
      <c r="J753" s="71"/>
    </row>
    <row r="754" spans="1:10" ht="15" customHeight="1">
      <c r="A754" s="113"/>
      <c r="C754" s="62" t="s">
        <v>23</v>
      </c>
      <c r="D754" s="64" t="s">
        <v>1</v>
      </c>
      <c r="E754" s="63">
        <f>IF(D754="ingredient",0,VLOOKUP($D754,'Master Inventory'!$C:$H,4,FALSE))</f>
        <v>0</v>
      </c>
      <c r="F754" s="25"/>
      <c r="H754" s="74">
        <f t="shared" si="18"/>
        <v>0</v>
      </c>
      <c r="I754" s="72"/>
      <c r="J754" s="72"/>
    </row>
    <row r="755" spans="1:10" ht="15" customHeight="1">
      <c r="A755" s="113"/>
      <c r="C755" s="62" t="s">
        <v>23</v>
      </c>
      <c r="D755" s="64" t="s">
        <v>1</v>
      </c>
      <c r="E755" s="63">
        <f>IF(D755="ingredient",0,VLOOKUP($D755,'Master Inventory'!$C:$H,4,FALSE))</f>
        <v>0</v>
      </c>
      <c r="F755" s="25"/>
      <c r="H755" s="74">
        <f t="shared" si="18"/>
        <v>0</v>
      </c>
      <c r="I755" s="72"/>
      <c r="J755" s="72"/>
    </row>
    <row r="756" spans="1:10" ht="15" customHeight="1">
      <c r="A756" s="113"/>
      <c r="C756" s="62" t="s">
        <v>23</v>
      </c>
      <c r="D756" s="64" t="s">
        <v>1</v>
      </c>
      <c r="E756" s="63">
        <f>IF(D756="ingredient",0,VLOOKUP($D756,'Master Inventory'!$C:$H,4,FALSE))</f>
        <v>0</v>
      </c>
      <c r="F756" s="25"/>
      <c r="H756" s="74">
        <f t="shared" si="18"/>
        <v>0</v>
      </c>
    </row>
    <row r="757" spans="1:10" ht="15" customHeight="1">
      <c r="A757" s="113"/>
      <c r="C757" s="62" t="s">
        <v>23</v>
      </c>
      <c r="D757" s="64" t="s">
        <v>1</v>
      </c>
      <c r="E757" s="63">
        <f>IF(D757="ingredient",0,VLOOKUP($D757,'Master Inventory'!$C:$H,4,FALSE))</f>
        <v>0</v>
      </c>
      <c r="F757" s="25"/>
      <c r="H757" s="74">
        <f t="shared" si="18"/>
        <v>0</v>
      </c>
    </row>
    <row r="758" spans="1:10" ht="15" customHeight="1">
      <c r="A758" s="113"/>
      <c r="C758" s="62" t="s">
        <v>23</v>
      </c>
      <c r="D758" s="64" t="s">
        <v>1</v>
      </c>
      <c r="E758" s="63">
        <f>IF(D758="ingredient",0,VLOOKUP($D758,'Master Inventory'!$C:$H,4,FALSE))</f>
        <v>0</v>
      </c>
      <c r="F758" s="25"/>
      <c r="H758" s="74">
        <f t="shared" si="18"/>
        <v>0</v>
      </c>
    </row>
    <row r="759" spans="1:10" ht="15" customHeight="1">
      <c r="A759" s="113"/>
      <c r="C759" s="62" t="s">
        <v>23</v>
      </c>
      <c r="D759" s="64" t="s">
        <v>1</v>
      </c>
      <c r="E759" s="63">
        <f>IF(D759="ingredient",0,VLOOKUP($D759,'Master Inventory'!$C:$H,4,FALSE))</f>
        <v>0</v>
      </c>
      <c r="F759" s="25"/>
      <c r="H759" s="74">
        <f t="shared" si="18"/>
        <v>0</v>
      </c>
    </row>
    <row r="760" spans="1:10" ht="15" customHeight="1">
      <c r="A760" s="113"/>
      <c r="C760" s="62" t="s">
        <v>23</v>
      </c>
      <c r="D760" s="64" t="s">
        <v>1</v>
      </c>
      <c r="E760" s="63">
        <f>IF(D760="ingredient",0,VLOOKUP($D760,'Master Inventory'!$C:$H,4,FALSE))</f>
        <v>0</v>
      </c>
      <c r="F760" s="25"/>
      <c r="H760" s="74">
        <f t="shared" si="18"/>
        <v>0</v>
      </c>
    </row>
    <row r="761" spans="1:10" ht="15" customHeight="1">
      <c r="A761" s="113"/>
      <c r="C761" s="62" t="s">
        <v>23</v>
      </c>
      <c r="D761" s="64" t="s">
        <v>1</v>
      </c>
      <c r="E761" s="63">
        <f>IF(D761="ingredient",0,VLOOKUP($D761,'Master Inventory'!$C:$H,4,FALSE))</f>
        <v>0</v>
      </c>
      <c r="F761" s="25"/>
      <c r="H761" s="74">
        <f t="shared" si="18"/>
        <v>0</v>
      </c>
    </row>
    <row r="762" spans="1:10" ht="15" customHeight="1">
      <c r="A762" s="113"/>
      <c r="C762" s="62" t="s">
        <v>23</v>
      </c>
      <c r="D762" s="64" t="s">
        <v>1</v>
      </c>
      <c r="E762" s="63">
        <f>IF(D762="ingredient",0,VLOOKUP($D762,'Master Inventory'!$C:$H,4,FALSE))</f>
        <v>0</v>
      </c>
      <c r="F762" s="25"/>
      <c r="H762" s="74">
        <f t="shared" si="18"/>
        <v>0</v>
      </c>
    </row>
    <row r="763" spans="1:10" ht="15" customHeight="1">
      <c r="A763" s="113"/>
      <c r="C763" s="62" t="s">
        <v>23</v>
      </c>
      <c r="D763" s="64" t="s">
        <v>1</v>
      </c>
      <c r="E763" s="63">
        <f>IF(D763="ingredient",0,VLOOKUP($D763,'Master Inventory'!$C:$H,4,FALSE))</f>
        <v>0</v>
      </c>
      <c r="F763" s="25"/>
      <c r="H763" s="74">
        <f t="shared" si="18"/>
        <v>0</v>
      </c>
    </row>
    <row r="764" spans="1:10" ht="15" customHeight="1">
      <c r="A764" s="113"/>
      <c r="C764" s="62" t="s">
        <v>23</v>
      </c>
      <c r="D764" s="64" t="s">
        <v>1</v>
      </c>
      <c r="E764" s="63">
        <f>IF(D764="ingredient",0,VLOOKUP($D764,'Master Inventory'!$C:$H,4,FALSE))</f>
        <v>0</v>
      </c>
      <c r="F764" s="25"/>
      <c r="H764" s="74">
        <f t="shared" si="18"/>
        <v>0</v>
      </c>
    </row>
    <row r="765" spans="1:10" ht="15" customHeight="1">
      <c r="A765" s="113"/>
      <c r="C765" s="62" t="s">
        <v>23</v>
      </c>
      <c r="D765" s="64" t="s">
        <v>1</v>
      </c>
      <c r="E765" s="63">
        <f>IF(D765="ingredient",0,VLOOKUP($D765,'Master Inventory'!$C:$H,4,FALSE))</f>
        <v>0</v>
      </c>
      <c r="F765" s="25"/>
      <c r="H765" s="74">
        <f t="shared" si="18"/>
        <v>0</v>
      </c>
    </row>
    <row r="766" spans="1:10" ht="15" customHeight="1">
      <c r="A766" s="113"/>
      <c r="C766" s="62" t="s">
        <v>23</v>
      </c>
      <c r="D766" s="64" t="s">
        <v>1</v>
      </c>
      <c r="E766" s="63">
        <f>IF(D766="ingredient",0,VLOOKUP($D766,'Master Inventory'!$C:$H,4,FALSE))</f>
        <v>0</v>
      </c>
      <c r="F766" s="25"/>
      <c r="H766" s="74">
        <f t="shared" si="18"/>
        <v>0</v>
      </c>
    </row>
    <row r="767" spans="1:10" ht="15" customHeight="1">
      <c r="A767" s="113"/>
      <c r="C767" s="62" t="s">
        <v>23</v>
      </c>
      <c r="D767" s="64" t="s">
        <v>1</v>
      </c>
      <c r="E767" s="63">
        <f>IF(D767="ingredient",0,VLOOKUP($D767,'Master Inventory'!$C:$H,4,FALSE))</f>
        <v>0</v>
      </c>
      <c r="F767" s="25"/>
      <c r="H767" s="74">
        <f t="shared" si="18"/>
        <v>0</v>
      </c>
    </row>
    <row r="768" spans="1:10" ht="15" customHeight="1">
      <c r="A768" s="113"/>
      <c r="C768" s="62" t="s">
        <v>23</v>
      </c>
      <c r="D768" s="64" t="s">
        <v>1</v>
      </c>
      <c r="E768" s="63">
        <f>IF(D768="ingredient",0,VLOOKUP($D768,'Master Inventory'!$C:$H,4,FALSE))</f>
        <v>0</v>
      </c>
      <c r="F768" s="25"/>
      <c r="H768" s="74">
        <f t="shared" si="18"/>
        <v>0</v>
      </c>
    </row>
    <row r="769" spans="1:16" ht="15" customHeight="1">
      <c r="A769" s="113"/>
      <c r="C769" s="62" t="s">
        <v>23</v>
      </c>
      <c r="D769" s="64" t="s">
        <v>1</v>
      </c>
      <c r="E769" s="63">
        <f>IF(D769="ingredient",0,VLOOKUP($D769,'Master Inventory'!$C:$H,4,FALSE))</f>
        <v>0</v>
      </c>
      <c r="F769" s="25"/>
      <c r="H769" s="74">
        <f t="shared" si="18"/>
        <v>0</v>
      </c>
    </row>
    <row r="770" spans="1:16" ht="15" customHeight="1">
      <c r="A770" s="113"/>
      <c r="C770" s="73" t="s">
        <v>24</v>
      </c>
      <c r="D770" s="64" t="s">
        <v>8</v>
      </c>
      <c r="E770" s="63">
        <f>IF(D770="Recipe Name",0,VLOOKUP($D770,'Raw Recipes'!$B:$I,8,FALSE))</f>
        <v>0</v>
      </c>
      <c r="F770" s="25"/>
      <c r="H770" s="74">
        <f t="shared" si="18"/>
        <v>0</v>
      </c>
    </row>
    <row r="771" spans="1:16" ht="15" customHeight="1">
      <c r="A771" s="113"/>
      <c r="C771" s="73" t="s">
        <v>24</v>
      </c>
      <c r="D771" s="64" t="s">
        <v>8</v>
      </c>
      <c r="E771" s="63">
        <f>IF(D771="Recipe Name",0,VLOOKUP($D771,'Raw Recipes'!$B:$I,8,FALSE))</f>
        <v>0</v>
      </c>
      <c r="F771" s="25"/>
      <c r="H771" s="74">
        <f t="shared" si="18"/>
        <v>0</v>
      </c>
    </row>
    <row r="772" spans="1:16" ht="15" customHeight="1">
      <c r="A772" s="113"/>
      <c r="C772" s="73" t="s">
        <v>24</v>
      </c>
      <c r="D772" s="64" t="s">
        <v>8</v>
      </c>
      <c r="E772" s="63">
        <f>IF(D772="Recipe Name",0,VLOOKUP($D772,'Raw Recipes'!$B:$I,8,FALSE))</f>
        <v>0</v>
      </c>
      <c r="F772" s="25"/>
      <c r="H772" s="74">
        <f t="shared" si="18"/>
        <v>0</v>
      </c>
    </row>
    <row r="773" spans="1:16" ht="15" customHeight="1">
      <c r="A773" s="113"/>
      <c r="C773" s="73" t="s">
        <v>24</v>
      </c>
      <c r="D773" s="64" t="s">
        <v>8</v>
      </c>
      <c r="E773" s="63">
        <f>IF(D773="Recipe Name",0,VLOOKUP($D773,'Raw Recipes'!$B:$I,8,FALSE))</f>
        <v>0</v>
      </c>
      <c r="F773" s="25"/>
      <c r="H773" s="74">
        <f t="shared" si="18"/>
        <v>0</v>
      </c>
    </row>
    <row r="774" spans="1:16" ht="15" customHeight="1">
      <c r="A774" s="113"/>
      <c r="C774" s="73" t="s">
        <v>24</v>
      </c>
      <c r="D774" s="64" t="s">
        <v>8</v>
      </c>
      <c r="E774" s="63">
        <f>IF(D774="Recipe Name",0,VLOOKUP($D774,'Raw Recipes'!$B:$I,8,FALSE))</f>
        <v>0</v>
      </c>
      <c r="F774" s="25"/>
      <c r="H774" s="74">
        <f t="shared" si="18"/>
        <v>0</v>
      </c>
    </row>
    <row r="775" spans="1:16" ht="15" customHeight="1">
      <c r="A775" s="113"/>
      <c r="C775" s="73" t="s">
        <v>24</v>
      </c>
      <c r="D775" s="64" t="s">
        <v>8</v>
      </c>
      <c r="E775" s="63">
        <f>IF(D775="Recipe Name",0,VLOOKUP($D775,'Raw Recipes'!$B:$I,8,FALSE))</f>
        <v>0</v>
      </c>
      <c r="F775" s="25"/>
      <c r="H775" s="74">
        <f t="shared" si="18"/>
        <v>0</v>
      </c>
    </row>
    <row r="776" spans="1:16" ht="15" customHeight="1">
      <c r="A776" s="113"/>
      <c r="C776" s="73" t="s">
        <v>24</v>
      </c>
      <c r="D776" s="64" t="s">
        <v>8</v>
      </c>
      <c r="E776" s="63">
        <f>IF(D776="Recipe Name",0,VLOOKUP($D776,'Raw Recipes'!$B:$I,8,FALSE))</f>
        <v>0</v>
      </c>
      <c r="F776" s="25"/>
      <c r="H776" s="74">
        <f t="shared" si="18"/>
        <v>0</v>
      </c>
    </row>
    <row r="777" spans="1:16" ht="15" customHeight="1">
      <c r="A777" s="113"/>
      <c r="C777" s="73" t="s">
        <v>24</v>
      </c>
      <c r="D777" s="64" t="s">
        <v>8</v>
      </c>
      <c r="E777" s="63">
        <f>IF(D777="Recipe Name",0,VLOOKUP($D777,'Raw Recipes'!$B:$I,8,FALSE))</f>
        <v>0</v>
      </c>
      <c r="F777" s="25"/>
      <c r="H777" s="74">
        <f t="shared" si="18"/>
        <v>0</v>
      </c>
    </row>
    <row r="778" spans="1:16" ht="15" customHeight="1">
      <c r="A778" s="113"/>
      <c r="C778" s="73" t="s">
        <v>24</v>
      </c>
      <c r="D778" s="64" t="s">
        <v>8</v>
      </c>
      <c r="E778" s="63">
        <f>IF(D778="Recipe Name",0,VLOOKUP($D778,'Raw Recipes'!$B:$I,8,FALSE))</f>
        <v>0</v>
      </c>
      <c r="F778" s="25"/>
      <c r="H778" s="74">
        <f t="shared" si="18"/>
        <v>0</v>
      </c>
    </row>
    <row r="779" spans="1:16" ht="15" customHeight="1">
      <c r="A779" s="113"/>
      <c r="C779" s="73" t="s">
        <v>24</v>
      </c>
      <c r="D779" s="64" t="s">
        <v>8</v>
      </c>
      <c r="E779" s="63">
        <f>IF(D779="Recipe Name",0,VLOOKUP($D779,'Raw Recipes'!$B:$I,8,FALSE))</f>
        <v>0</v>
      </c>
      <c r="F779" s="25"/>
      <c r="H779" s="74">
        <f t="shared" si="18"/>
        <v>0</v>
      </c>
    </row>
    <row r="780" spans="1:16" ht="15" customHeight="1">
      <c r="A780" s="113"/>
      <c r="B780" s="14"/>
      <c r="C780" s="14"/>
      <c r="D780" s="14"/>
      <c r="E780" s="14"/>
      <c r="F780" s="14"/>
      <c r="G780" s="14"/>
      <c r="H780" s="14"/>
      <c r="I780" s="16"/>
      <c r="J780" s="16"/>
      <c r="K780" s="14"/>
      <c r="L780" s="14"/>
      <c r="M780" s="14"/>
      <c r="N780" s="14"/>
      <c r="O780" s="14"/>
      <c r="P780" s="14"/>
    </row>
    <row r="781" spans="1:16" ht="15" customHeight="1">
      <c r="A781" s="113">
        <v>20</v>
      </c>
      <c r="B781" s="25"/>
      <c r="C781" s="62" t="s">
        <v>23</v>
      </c>
      <c r="D781" s="64" t="s">
        <v>1</v>
      </c>
      <c r="E781" s="63">
        <f>IF(D781="ingredient",0,VLOOKUP($D781,'Master Inventory'!$C:$H,4,FALSE))</f>
        <v>0</v>
      </c>
      <c r="F781" s="25"/>
      <c r="H781" s="74">
        <f>F781*E781</f>
        <v>0</v>
      </c>
      <c r="I781" s="114">
        <f>SUM(H781:H820)</f>
        <v>0</v>
      </c>
      <c r="J781" s="114"/>
      <c r="K781" s="115"/>
      <c r="L781" s="115"/>
      <c r="M781" s="114">
        <f>K781-I781</f>
        <v>0</v>
      </c>
      <c r="N781" s="114"/>
      <c r="O781" s="116" t="e">
        <f>I781/K781</f>
        <v>#DIV/0!</v>
      </c>
      <c r="P781" s="116"/>
    </row>
    <row r="782" spans="1:16" ht="15" customHeight="1">
      <c r="A782" s="113"/>
      <c r="C782" s="62" t="s">
        <v>23</v>
      </c>
      <c r="D782" s="64" t="s">
        <v>1</v>
      </c>
      <c r="E782" s="63">
        <f>IF(D782="ingredient",0,VLOOKUP($D782,'Master Inventory'!$C:$H,4,FALSE))</f>
        <v>0</v>
      </c>
      <c r="F782" s="25"/>
      <c r="H782" s="74">
        <f t="shared" ref="H782:H820" si="19">F782*E782</f>
        <v>0</v>
      </c>
      <c r="I782" s="65"/>
      <c r="J782" s="65"/>
    </row>
    <row r="783" spans="1:16" ht="15" customHeight="1">
      <c r="A783" s="113"/>
      <c r="C783" s="62" t="s">
        <v>23</v>
      </c>
      <c r="D783" s="64" t="s">
        <v>1</v>
      </c>
      <c r="E783" s="63">
        <f>IF(D783="ingredient",0,VLOOKUP($D783,'Master Inventory'!$C:$H,4,FALSE))</f>
        <v>0</v>
      </c>
      <c r="F783" s="25"/>
      <c r="H783" s="74">
        <f t="shared" si="19"/>
        <v>0</v>
      </c>
      <c r="J783" s="67"/>
    </row>
    <row r="784" spans="1:16" ht="15" customHeight="1">
      <c r="A784" s="113"/>
      <c r="C784" s="62" t="s">
        <v>23</v>
      </c>
      <c r="D784" s="64" t="s">
        <v>1</v>
      </c>
      <c r="E784" s="63">
        <f>IF(D784="ingredient",0,VLOOKUP($D784,'Master Inventory'!$C:$H,4,FALSE))</f>
        <v>0</v>
      </c>
      <c r="F784" s="25"/>
      <c r="H784" s="74">
        <f t="shared" si="19"/>
        <v>0</v>
      </c>
      <c r="I784" s="67"/>
      <c r="J784" s="67"/>
    </row>
    <row r="785" spans="1:10" ht="15" customHeight="1">
      <c r="A785" s="113"/>
      <c r="C785" s="62" t="s">
        <v>23</v>
      </c>
      <c r="D785" s="64" t="s">
        <v>1</v>
      </c>
      <c r="E785" s="63">
        <f>IF(D785="ingredient",0,VLOOKUP($D785,'Master Inventory'!$C:$H,4,FALSE))</f>
        <v>0</v>
      </c>
      <c r="F785" s="25"/>
      <c r="H785" s="74">
        <f t="shared" si="19"/>
        <v>0</v>
      </c>
      <c r="J785" s="68"/>
    </row>
    <row r="786" spans="1:10" ht="15" customHeight="1">
      <c r="A786" s="113"/>
      <c r="C786" s="62" t="s">
        <v>23</v>
      </c>
      <c r="D786" s="64" t="s">
        <v>1</v>
      </c>
      <c r="E786" s="63">
        <f>IF(D786="ingredient",0,VLOOKUP($D786,'Master Inventory'!$C:$H,4,FALSE))</f>
        <v>0</v>
      </c>
      <c r="F786" s="25"/>
      <c r="H786" s="74">
        <f t="shared" si="19"/>
        <v>0</v>
      </c>
      <c r="I786" s="69"/>
      <c r="J786" s="69"/>
    </row>
    <row r="787" spans="1:10" ht="15" customHeight="1">
      <c r="A787" s="113"/>
      <c r="C787" s="62" t="s">
        <v>23</v>
      </c>
      <c r="D787" s="64" t="s">
        <v>1</v>
      </c>
      <c r="E787" s="63">
        <f>IF(D787="ingredient",0,VLOOKUP($D787,'Master Inventory'!$C:$H,4,FALSE))</f>
        <v>0</v>
      </c>
      <c r="F787" s="25"/>
      <c r="H787" s="74">
        <f t="shared" si="19"/>
        <v>0</v>
      </c>
      <c r="J787" s="67"/>
    </row>
    <row r="788" spans="1:10" ht="15" customHeight="1">
      <c r="A788" s="113"/>
      <c r="C788" s="62" t="s">
        <v>23</v>
      </c>
      <c r="D788" s="64" t="s">
        <v>1</v>
      </c>
      <c r="E788" s="63">
        <f>IF(D788="ingredient",0,VLOOKUP($D788,'Master Inventory'!$C:$H,4,FALSE))</f>
        <v>0</v>
      </c>
      <c r="F788" s="25"/>
      <c r="H788" s="74">
        <f t="shared" si="19"/>
        <v>0</v>
      </c>
      <c r="I788" s="67"/>
      <c r="J788" s="67"/>
    </row>
    <row r="789" spans="1:10" ht="15" customHeight="1">
      <c r="A789" s="113"/>
      <c r="C789" s="62" t="s">
        <v>23</v>
      </c>
      <c r="D789" s="64" t="s">
        <v>1</v>
      </c>
      <c r="E789" s="63">
        <f>IF(D789="ingredient",0,VLOOKUP($D789,'Master Inventory'!$C:$H,4,FALSE))</f>
        <v>0</v>
      </c>
      <c r="F789" s="25"/>
      <c r="H789" s="74">
        <f t="shared" si="19"/>
        <v>0</v>
      </c>
      <c r="J789" s="65"/>
    </row>
    <row r="790" spans="1:10" ht="15" customHeight="1">
      <c r="A790" s="113"/>
      <c r="C790" s="62" t="s">
        <v>23</v>
      </c>
      <c r="D790" s="64" t="s">
        <v>1</v>
      </c>
      <c r="E790" s="63">
        <f>IF(D790="ingredient",0,VLOOKUP($D790,'Master Inventory'!$C:$H,4,FALSE))</f>
        <v>0</v>
      </c>
      <c r="F790" s="25"/>
      <c r="H790" s="74">
        <f t="shared" si="19"/>
        <v>0</v>
      </c>
      <c r="I790" s="70"/>
      <c r="J790" s="70"/>
    </row>
    <row r="791" spans="1:10" ht="15" customHeight="1">
      <c r="A791" s="113"/>
      <c r="C791" s="62" t="s">
        <v>23</v>
      </c>
      <c r="D791" s="64" t="s">
        <v>1</v>
      </c>
      <c r="E791" s="63">
        <f>IF(D791="ingredient",0,VLOOKUP($D791,'Master Inventory'!$C:$H,4,FALSE))</f>
        <v>0</v>
      </c>
      <c r="F791" s="25"/>
      <c r="H791" s="74">
        <f t="shared" si="19"/>
        <v>0</v>
      </c>
      <c r="J791" s="67"/>
    </row>
    <row r="792" spans="1:10" ht="15" customHeight="1">
      <c r="A792" s="113"/>
      <c r="C792" s="62" t="s">
        <v>23</v>
      </c>
      <c r="D792" s="64" t="s">
        <v>1</v>
      </c>
      <c r="E792" s="63">
        <f>IF(D792="ingredient",0,VLOOKUP($D792,'Master Inventory'!$C:$H,4,FALSE))</f>
        <v>0</v>
      </c>
      <c r="F792" s="25"/>
      <c r="H792" s="74">
        <f t="shared" si="19"/>
        <v>0</v>
      </c>
      <c r="I792" s="67"/>
      <c r="J792" s="67"/>
    </row>
    <row r="793" spans="1:10" ht="15" customHeight="1">
      <c r="A793" s="113"/>
      <c r="C793" s="62" t="s">
        <v>23</v>
      </c>
      <c r="D793" s="64" t="s">
        <v>1</v>
      </c>
      <c r="E793" s="63">
        <f>IF(D793="ingredient",0,VLOOKUP($D793,'Master Inventory'!$C:$H,4,FALSE))</f>
        <v>0</v>
      </c>
      <c r="F793" s="25"/>
      <c r="H793" s="74">
        <f t="shared" si="19"/>
        <v>0</v>
      </c>
      <c r="J793" s="71"/>
    </row>
    <row r="794" spans="1:10" ht="15" customHeight="1">
      <c r="A794" s="113"/>
      <c r="C794" s="62" t="s">
        <v>23</v>
      </c>
      <c r="D794" s="64" t="s">
        <v>1</v>
      </c>
      <c r="E794" s="63">
        <f>IF(D794="ingredient",0,VLOOKUP($D794,'Master Inventory'!$C:$H,4,FALSE))</f>
        <v>0</v>
      </c>
      <c r="F794" s="25"/>
      <c r="H794" s="74">
        <f t="shared" si="19"/>
        <v>0</v>
      </c>
      <c r="I794" s="71"/>
      <c r="J794" s="71"/>
    </row>
    <row r="795" spans="1:10" ht="15" customHeight="1">
      <c r="A795" s="113"/>
      <c r="C795" s="62" t="s">
        <v>23</v>
      </c>
      <c r="D795" s="64" t="s">
        <v>1</v>
      </c>
      <c r="E795" s="63">
        <f>IF(D795="ingredient",0,VLOOKUP($D795,'Master Inventory'!$C:$H,4,FALSE))</f>
        <v>0</v>
      </c>
      <c r="F795" s="25"/>
      <c r="H795" s="74">
        <f t="shared" si="19"/>
        <v>0</v>
      </c>
      <c r="I795" s="72"/>
      <c r="J795" s="72"/>
    </row>
    <row r="796" spans="1:10" ht="15" customHeight="1">
      <c r="A796" s="113"/>
      <c r="C796" s="62" t="s">
        <v>23</v>
      </c>
      <c r="D796" s="64" t="s">
        <v>1</v>
      </c>
      <c r="E796" s="63">
        <f>IF(D796="ingredient",0,VLOOKUP($D796,'Master Inventory'!$C:$H,4,FALSE))</f>
        <v>0</v>
      </c>
      <c r="F796" s="25"/>
      <c r="H796" s="74">
        <f t="shared" si="19"/>
        <v>0</v>
      </c>
      <c r="I796" s="72"/>
      <c r="J796" s="72"/>
    </row>
    <row r="797" spans="1:10" ht="15" customHeight="1">
      <c r="A797" s="113"/>
      <c r="C797" s="62" t="s">
        <v>23</v>
      </c>
      <c r="D797" s="64" t="s">
        <v>1</v>
      </c>
      <c r="E797" s="63">
        <f>IF(D797="ingredient",0,VLOOKUP($D797,'Master Inventory'!$C:$H,4,FALSE))</f>
        <v>0</v>
      </c>
      <c r="F797" s="25"/>
      <c r="H797" s="74">
        <f t="shared" si="19"/>
        <v>0</v>
      </c>
    </row>
    <row r="798" spans="1:10" ht="15" customHeight="1">
      <c r="A798" s="113"/>
      <c r="C798" s="62" t="s">
        <v>23</v>
      </c>
      <c r="D798" s="64" t="s">
        <v>1</v>
      </c>
      <c r="E798" s="63">
        <f>IF(D798="ingredient",0,VLOOKUP($D798,'Master Inventory'!$C:$H,4,FALSE))</f>
        <v>0</v>
      </c>
      <c r="F798" s="25"/>
      <c r="H798" s="74">
        <f t="shared" si="19"/>
        <v>0</v>
      </c>
    </row>
    <row r="799" spans="1:10" ht="15" customHeight="1">
      <c r="A799" s="113"/>
      <c r="C799" s="62" t="s">
        <v>23</v>
      </c>
      <c r="D799" s="64" t="s">
        <v>1</v>
      </c>
      <c r="E799" s="63">
        <f>IF(D799="ingredient",0,VLOOKUP($D799,'Master Inventory'!$C:$H,4,FALSE))</f>
        <v>0</v>
      </c>
      <c r="F799" s="25"/>
      <c r="H799" s="74">
        <f t="shared" si="19"/>
        <v>0</v>
      </c>
    </row>
    <row r="800" spans="1:10" ht="15" customHeight="1">
      <c r="A800" s="113"/>
      <c r="C800" s="62" t="s">
        <v>23</v>
      </c>
      <c r="D800" s="64" t="s">
        <v>1</v>
      </c>
      <c r="E800" s="63">
        <f>IF(D800="ingredient",0,VLOOKUP($D800,'Master Inventory'!$C:$H,4,FALSE))</f>
        <v>0</v>
      </c>
      <c r="F800" s="25"/>
      <c r="H800" s="74">
        <f t="shared" si="19"/>
        <v>0</v>
      </c>
    </row>
    <row r="801" spans="1:8" ht="15" customHeight="1">
      <c r="A801" s="113"/>
      <c r="C801" s="62" t="s">
        <v>23</v>
      </c>
      <c r="D801" s="64" t="s">
        <v>1</v>
      </c>
      <c r="E801" s="63">
        <f>IF(D801="ingredient",0,VLOOKUP($D801,'Master Inventory'!$C:$H,4,FALSE))</f>
        <v>0</v>
      </c>
      <c r="F801" s="25"/>
      <c r="H801" s="74">
        <f t="shared" si="19"/>
        <v>0</v>
      </c>
    </row>
    <row r="802" spans="1:8" ht="15" customHeight="1">
      <c r="A802" s="113"/>
      <c r="C802" s="62" t="s">
        <v>23</v>
      </c>
      <c r="D802" s="64" t="s">
        <v>1</v>
      </c>
      <c r="E802" s="63">
        <f>IF(D802="ingredient",0,VLOOKUP($D802,'Master Inventory'!$C:$H,4,FALSE))</f>
        <v>0</v>
      </c>
      <c r="F802" s="25"/>
      <c r="H802" s="74">
        <f t="shared" si="19"/>
        <v>0</v>
      </c>
    </row>
    <row r="803" spans="1:8" ht="15" customHeight="1">
      <c r="A803" s="113"/>
      <c r="C803" s="62" t="s">
        <v>23</v>
      </c>
      <c r="D803" s="64" t="s">
        <v>1</v>
      </c>
      <c r="E803" s="63">
        <f>IF(D803="ingredient",0,VLOOKUP($D803,'Master Inventory'!$C:$H,4,FALSE))</f>
        <v>0</v>
      </c>
      <c r="F803" s="25"/>
      <c r="H803" s="74">
        <f t="shared" si="19"/>
        <v>0</v>
      </c>
    </row>
    <row r="804" spans="1:8" ht="15" customHeight="1">
      <c r="A804" s="113"/>
      <c r="C804" s="62" t="s">
        <v>23</v>
      </c>
      <c r="D804" s="64" t="s">
        <v>1</v>
      </c>
      <c r="E804" s="63">
        <f>IF(D804="ingredient",0,VLOOKUP($D804,'Master Inventory'!$C:$H,4,FALSE))</f>
        <v>0</v>
      </c>
      <c r="F804" s="25"/>
      <c r="H804" s="74">
        <f t="shared" si="19"/>
        <v>0</v>
      </c>
    </row>
    <row r="805" spans="1:8" ht="15" customHeight="1">
      <c r="A805" s="113"/>
      <c r="C805" s="62" t="s">
        <v>23</v>
      </c>
      <c r="D805" s="64" t="s">
        <v>1</v>
      </c>
      <c r="E805" s="63">
        <f>IF(D805="ingredient",0,VLOOKUP($D805,'Master Inventory'!$C:$H,4,FALSE))</f>
        <v>0</v>
      </c>
      <c r="F805" s="25"/>
      <c r="H805" s="74">
        <f t="shared" si="19"/>
        <v>0</v>
      </c>
    </row>
    <row r="806" spans="1:8" ht="15" customHeight="1">
      <c r="A806" s="113"/>
      <c r="C806" s="62" t="s">
        <v>23</v>
      </c>
      <c r="D806" s="64" t="s">
        <v>1</v>
      </c>
      <c r="E806" s="63">
        <f>IF(D806="ingredient",0,VLOOKUP($D806,'Master Inventory'!$C:$H,4,FALSE))</f>
        <v>0</v>
      </c>
      <c r="F806" s="25"/>
      <c r="H806" s="74">
        <f t="shared" si="19"/>
        <v>0</v>
      </c>
    </row>
    <row r="807" spans="1:8" ht="15" customHeight="1">
      <c r="A807" s="113"/>
      <c r="C807" s="62" t="s">
        <v>23</v>
      </c>
      <c r="D807" s="64" t="s">
        <v>1</v>
      </c>
      <c r="E807" s="63">
        <f>IF(D807="ingredient",0,VLOOKUP($D807,'Master Inventory'!$C:$H,4,FALSE))</f>
        <v>0</v>
      </c>
      <c r="F807" s="25"/>
      <c r="H807" s="74">
        <f t="shared" si="19"/>
        <v>0</v>
      </c>
    </row>
    <row r="808" spans="1:8" ht="15" customHeight="1">
      <c r="A808" s="113"/>
      <c r="C808" s="62" t="s">
        <v>23</v>
      </c>
      <c r="D808" s="64" t="s">
        <v>1</v>
      </c>
      <c r="E808" s="63">
        <f>IF(D808="ingredient",0,VLOOKUP($D808,'Master Inventory'!$C:$H,4,FALSE))</f>
        <v>0</v>
      </c>
      <c r="F808" s="25"/>
      <c r="H808" s="74">
        <f t="shared" si="19"/>
        <v>0</v>
      </c>
    </row>
    <row r="809" spans="1:8" ht="15" customHeight="1">
      <c r="A809" s="113"/>
      <c r="C809" s="62" t="s">
        <v>23</v>
      </c>
      <c r="D809" s="64" t="s">
        <v>1</v>
      </c>
      <c r="E809" s="63">
        <f>IF(D809="ingredient",0,VLOOKUP($D809,'Master Inventory'!$C:$H,4,FALSE))</f>
        <v>0</v>
      </c>
      <c r="F809" s="25"/>
      <c r="H809" s="74">
        <f t="shared" si="19"/>
        <v>0</v>
      </c>
    </row>
    <row r="810" spans="1:8" ht="15" customHeight="1">
      <c r="A810" s="113"/>
      <c r="C810" s="62" t="s">
        <v>23</v>
      </c>
      <c r="D810" s="64" t="s">
        <v>1</v>
      </c>
      <c r="E810" s="63">
        <f>IF(D810="ingredient",0,VLOOKUP($D810,'Master Inventory'!$C:$H,4,FALSE))</f>
        <v>0</v>
      </c>
      <c r="F810" s="25"/>
      <c r="H810" s="74">
        <f t="shared" si="19"/>
        <v>0</v>
      </c>
    </row>
    <row r="811" spans="1:8" ht="15" customHeight="1">
      <c r="A811" s="113"/>
      <c r="C811" s="73" t="s">
        <v>24</v>
      </c>
      <c r="D811" s="64" t="s">
        <v>8</v>
      </c>
      <c r="E811" s="63">
        <f>IF(D811="Recipe Name",0,VLOOKUP($D811,'Raw Recipes'!$B:$I,8,FALSE))</f>
        <v>0</v>
      </c>
      <c r="F811" s="25"/>
      <c r="H811" s="74">
        <f t="shared" si="19"/>
        <v>0</v>
      </c>
    </row>
    <row r="812" spans="1:8" ht="15" customHeight="1">
      <c r="A812" s="113"/>
      <c r="C812" s="73" t="s">
        <v>24</v>
      </c>
      <c r="D812" s="64" t="s">
        <v>8</v>
      </c>
      <c r="E812" s="63">
        <f>IF(D812="Recipe Name",0,VLOOKUP($D812,'Raw Recipes'!$B:$I,8,FALSE))</f>
        <v>0</v>
      </c>
      <c r="F812" s="25"/>
      <c r="H812" s="74">
        <f t="shared" si="19"/>
        <v>0</v>
      </c>
    </row>
    <row r="813" spans="1:8" ht="15" customHeight="1">
      <c r="A813" s="113"/>
      <c r="C813" s="73" t="s">
        <v>24</v>
      </c>
      <c r="D813" s="64" t="s">
        <v>8</v>
      </c>
      <c r="E813" s="63">
        <f>IF(D813="Recipe Name",0,VLOOKUP($D813,'Raw Recipes'!$B:$I,8,FALSE))</f>
        <v>0</v>
      </c>
      <c r="F813" s="25"/>
      <c r="H813" s="74">
        <f t="shared" si="19"/>
        <v>0</v>
      </c>
    </row>
    <row r="814" spans="1:8" ht="15" customHeight="1">
      <c r="A814" s="113"/>
      <c r="C814" s="73" t="s">
        <v>24</v>
      </c>
      <c r="D814" s="64" t="s">
        <v>8</v>
      </c>
      <c r="E814" s="63">
        <f>IF(D814="Recipe Name",0,VLOOKUP($D814,'Raw Recipes'!$B:$I,8,FALSE))</f>
        <v>0</v>
      </c>
      <c r="F814" s="25"/>
      <c r="H814" s="74">
        <f t="shared" si="19"/>
        <v>0</v>
      </c>
    </row>
    <row r="815" spans="1:8" ht="15" customHeight="1">
      <c r="A815" s="113"/>
      <c r="C815" s="73" t="s">
        <v>24</v>
      </c>
      <c r="D815" s="64" t="s">
        <v>8</v>
      </c>
      <c r="E815" s="63">
        <f>IF(D815="Recipe Name",0,VLOOKUP($D815,'Raw Recipes'!$B:$I,8,FALSE))</f>
        <v>0</v>
      </c>
      <c r="F815" s="25"/>
      <c r="H815" s="74">
        <f t="shared" si="19"/>
        <v>0</v>
      </c>
    </row>
    <row r="816" spans="1:8" ht="15" customHeight="1">
      <c r="A816" s="113"/>
      <c r="C816" s="73" t="s">
        <v>24</v>
      </c>
      <c r="D816" s="64" t="s">
        <v>8</v>
      </c>
      <c r="E816" s="63">
        <f>IF(D816="Recipe Name",0,VLOOKUP($D816,'Raw Recipes'!$B:$I,8,FALSE))</f>
        <v>0</v>
      </c>
      <c r="F816" s="25"/>
      <c r="H816" s="74">
        <f t="shared" si="19"/>
        <v>0</v>
      </c>
    </row>
    <row r="817" spans="1:16" ht="15" customHeight="1">
      <c r="A817" s="113"/>
      <c r="C817" s="73" t="s">
        <v>24</v>
      </c>
      <c r="D817" s="64" t="s">
        <v>8</v>
      </c>
      <c r="E817" s="63">
        <f>IF(D817="Recipe Name",0,VLOOKUP($D817,'Raw Recipes'!$B:$I,8,FALSE))</f>
        <v>0</v>
      </c>
      <c r="F817" s="25"/>
      <c r="H817" s="74">
        <f t="shared" si="19"/>
        <v>0</v>
      </c>
    </row>
    <row r="818" spans="1:16" ht="15" customHeight="1">
      <c r="A818" s="113"/>
      <c r="C818" s="73" t="s">
        <v>24</v>
      </c>
      <c r="D818" s="64" t="s">
        <v>8</v>
      </c>
      <c r="E818" s="63">
        <f>IF(D818="Recipe Name",0,VLOOKUP($D818,'Raw Recipes'!$B:$I,8,FALSE))</f>
        <v>0</v>
      </c>
      <c r="F818" s="25"/>
      <c r="H818" s="74">
        <f t="shared" si="19"/>
        <v>0</v>
      </c>
    </row>
    <row r="819" spans="1:16" ht="15" customHeight="1">
      <c r="A819" s="113"/>
      <c r="C819" s="73" t="s">
        <v>24</v>
      </c>
      <c r="D819" s="64" t="s">
        <v>8</v>
      </c>
      <c r="E819" s="63">
        <f>IF(D819="Recipe Name",0,VLOOKUP($D819,'Raw Recipes'!$B:$I,8,FALSE))</f>
        <v>0</v>
      </c>
      <c r="F819" s="25"/>
      <c r="H819" s="74">
        <f t="shared" si="19"/>
        <v>0</v>
      </c>
    </row>
    <row r="820" spans="1:16" ht="15" customHeight="1">
      <c r="A820" s="113"/>
      <c r="C820" s="73" t="s">
        <v>24</v>
      </c>
      <c r="D820" s="64" t="s">
        <v>8</v>
      </c>
      <c r="E820" s="63">
        <f>IF(D820="Recipe Name",0,VLOOKUP($D820,'Raw Recipes'!$B:$I,8,FALSE))</f>
        <v>0</v>
      </c>
      <c r="F820" s="25"/>
      <c r="H820" s="74">
        <f t="shared" si="19"/>
        <v>0</v>
      </c>
    </row>
    <row r="821" spans="1:16" ht="15" customHeight="1">
      <c r="A821" s="113"/>
      <c r="B821" s="14"/>
      <c r="C821" s="14"/>
      <c r="D821" s="14"/>
      <c r="E821" s="14"/>
      <c r="F821" s="14"/>
      <c r="G821" s="14"/>
      <c r="H821" s="14"/>
      <c r="I821" s="16"/>
      <c r="J821" s="16"/>
      <c r="K821" s="14"/>
      <c r="L821" s="14"/>
      <c r="M821" s="14"/>
      <c r="N821" s="14"/>
      <c r="O821" s="14"/>
      <c r="P821" s="14"/>
    </row>
    <row r="822" spans="1:16" ht="15" customHeight="1">
      <c r="A822" s="113">
        <v>21</v>
      </c>
      <c r="B822" s="25"/>
      <c r="C822" s="62" t="s">
        <v>23</v>
      </c>
      <c r="D822" s="64" t="s">
        <v>1</v>
      </c>
      <c r="E822" s="63">
        <f>IF(D822="ingredient",0,VLOOKUP($D822,'Master Inventory'!$C:$H,4,FALSE))</f>
        <v>0</v>
      </c>
      <c r="F822" s="25"/>
      <c r="H822" s="74">
        <f>F822*E822</f>
        <v>0</v>
      </c>
      <c r="I822" s="114">
        <f>SUM(H822:H861)</f>
        <v>0</v>
      </c>
      <c r="J822" s="114"/>
      <c r="K822" s="115"/>
      <c r="L822" s="115"/>
      <c r="M822" s="114">
        <f>K822-I822</f>
        <v>0</v>
      </c>
      <c r="N822" s="114"/>
      <c r="O822" s="116" t="e">
        <f>I822/K822</f>
        <v>#DIV/0!</v>
      </c>
      <c r="P822" s="116"/>
    </row>
    <row r="823" spans="1:16" ht="15" customHeight="1">
      <c r="A823" s="113"/>
      <c r="C823" s="62" t="s">
        <v>23</v>
      </c>
      <c r="D823" s="64" t="s">
        <v>1</v>
      </c>
      <c r="E823" s="63">
        <f>IF(D823="ingredient",0,VLOOKUP($D823,'Master Inventory'!$C:$H,4,FALSE))</f>
        <v>0</v>
      </c>
      <c r="F823" s="25"/>
      <c r="H823" s="74">
        <f t="shared" ref="H823:H861" si="20">F823*E823</f>
        <v>0</v>
      </c>
      <c r="I823" s="65"/>
      <c r="J823" s="65"/>
    </row>
    <row r="824" spans="1:16" ht="15" customHeight="1">
      <c r="A824" s="113"/>
      <c r="C824" s="62" t="s">
        <v>23</v>
      </c>
      <c r="D824" s="64" t="s">
        <v>1</v>
      </c>
      <c r="E824" s="63">
        <f>IF(D824="ingredient",0,VLOOKUP($D824,'Master Inventory'!$C:$H,4,FALSE))</f>
        <v>0</v>
      </c>
      <c r="F824" s="25"/>
      <c r="H824" s="74">
        <f t="shared" si="20"/>
        <v>0</v>
      </c>
      <c r="J824" s="67"/>
    </row>
    <row r="825" spans="1:16" ht="15" customHeight="1">
      <c r="A825" s="113"/>
      <c r="C825" s="62" t="s">
        <v>23</v>
      </c>
      <c r="D825" s="64" t="s">
        <v>1</v>
      </c>
      <c r="E825" s="63">
        <f>IF(D825="ingredient",0,VLOOKUP($D825,'Master Inventory'!$C:$H,4,FALSE))</f>
        <v>0</v>
      </c>
      <c r="F825" s="25"/>
      <c r="H825" s="74">
        <f t="shared" si="20"/>
        <v>0</v>
      </c>
      <c r="I825" s="67"/>
      <c r="J825" s="67"/>
    </row>
    <row r="826" spans="1:16" ht="15" customHeight="1">
      <c r="A826" s="113"/>
      <c r="C826" s="62" t="s">
        <v>23</v>
      </c>
      <c r="D826" s="64" t="s">
        <v>1</v>
      </c>
      <c r="E826" s="63">
        <f>IF(D826="ingredient",0,VLOOKUP($D826,'Master Inventory'!$C:$H,4,FALSE))</f>
        <v>0</v>
      </c>
      <c r="F826" s="25"/>
      <c r="H826" s="74">
        <f t="shared" si="20"/>
        <v>0</v>
      </c>
      <c r="J826" s="68"/>
    </row>
    <row r="827" spans="1:16" ht="15" customHeight="1">
      <c r="A827" s="113"/>
      <c r="C827" s="62" t="s">
        <v>23</v>
      </c>
      <c r="D827" s="64" t="s">
        <v>1</v>
      </c>
      <c r="E827" s="63">
        <f>IF(D827="ingredient",0,VLOOKUP($D827,'Master Inventory'!$C:$H,4,FALSE))</f>
        <v>0</v>
      </c>
      <c r="F827" s="25"/>
      <c r="H827" s="74">
        <f t="shared" si="20"/>
        <v>0</v>
      </c>
      <c r="I827" s="69"/>
      <c r="J827" s="69"/>
    </row>
    <row r="828" spans="1:16" ht="15" customHeight="1">
      <c r="A828" s="113"/>
      <c r="C828" s="62" t="s">
        <v>23</v>
      </c>
      <c r="D828" s="64" t="s">
        <v>1</v>
      </c>
      <c r="E828" s="63">
        <f>IF(D828="ingredient",0,VLOOKUP($D828,'Master Inventory'!$C:$H,4,FALSE))</f>
        <v>0</v>
      </c>
      <c r="F828" s="25"/>
      <c r="H828" s="74">
        <f t="shared" si="20"/>
        <v>0</v>
      </c>
      <c r="J828" s="67"/>
    </row>
    <row r="829" spans="1:16" ht="15" customHeight="1">
      <c r="A829" s="113"/>
      <c r="C829" s="62" t="s">
        <v>23</v>
      </c>
      <c r="D829" s="64" t="s">
        <v>1</v>
      </c>
      <c r="E829" s="63">
        <f>IF(D829="ingredient",0,VLOOKUP($D829,'Master Inventory'!$C:$H,4,FALSE))</f>
        <v>0</v>
      </c>
      <c r="F829" s="25"/>
      <c r="H829" s="74">
        <f t="shared" si="20"/>
        <v>0</v>
      </c>
      <c r="I829" s="67"/>
      <c r="J829" s="67"/>
    </row>
    <row r="830" spans="1:16" ht="15" customHeight="1">
      <c r="A830" s="113"/>
      <c r="C830" s="62" t="s">
        <v>23</v>
      </c>
      <c r="D830" s="64" t="s">
        <v>1</v>
      </c>
      <c r="E830" s="63">
        <f>IF(D830="ingredient",0,VLOOKUP($D830,'Master Inventory'!$C:$H,4,FALSE))</f>
        <v>0</v>
      </c>
      <c r="F830" s="25"/>
      <c r="H830" s="74">
        <f t="shared" si="20"/>
        <v>0</v>
      </c>
      <c r="J830" s="65"/>
    </row>
    <row r="831" spans="1:16" ht="15" customHeight="1">
      <c r="A831" s="113"/>
      <c r="C831" s="62" t="s">
        <v>23</v>
      </c>
      <c r="D831" s="64" t="s">
        <v>1</v>
      </c>
      <c r="E831" s="63">
        <f>IF(D831="ingredient",0,VLOOKUP($D831,'Master Inventory'!$C:$H,4,FALSE))</f>
        <v>0</v>
      </c>
      <c r="F831" s="25"/>
      <c r="H831" s="74">
        <f t="shared" si="20"/>
        <v>0</v>
      </c>
      <c r="I831" s="70"/>
      <c r="J831" s="70"/>
    </row>
    <row r="832" spans="1:16" ht="15" customHeight="1">
      <c r="A832" s="113"/>
      <c r="C832" s="62" t="s">
        <v>23</v>
      </c>
      <c r="D832" s="64" t="s">
        <v>1</v>
      </c>
      <c r="E832" s="63">
        <f>IF(D832="ingredient",0,VLOOKUP($D832,'Master Inventory'!$C:$H,4,FALSE))</f>
        <v>0</v>
      </c>
      <c r="F832" s="25"/>
      <c r="H832" s="74">
        <f t="shared" si="20"/>
        <v>0</v>
      </c>
      <c r="J832" s="67"/>
    </row>
    <row r="833" spans="1:10" ht="15" customHeight="1">
      <c r="A833" s="113"/>
      <c r="C833" s="62" t="s">
        <v>23</v>
      </c>
      <c r="D833" s="64" t="s">
        <v>1</v>
      </c>
      <c r="E833" s="63">
        <f>IF(D833="ingredient",0,VLOOKUP($D833,'Master Inventory'!$C:$H,4,FALSE))</f>
        <v>0</v>
      </c>
      <c r="F833" s="25"/>
      <c r="H833" s="74">
        <f t="shared" si="20"/>
        <v>0</v>
      </c>
      <c r="I833" s="67"/>
      <c r="J833" s="67"/>
    </row>
    <row r="834" spans="1:10" ht="15" customHeight="1">
      <c r="A834" s="113"/>
      <c r="C834" s="62" t="s">
        <v>23</v>
      </c>
      <c r="D834" s="64" t="s">
        <v>1</v>
      </c>
      <c r="E834" s="63">
        <f>IF(D834="ingredient",0,VLOOKUP($D834,'Master Inventory'!$C:$H,4,FALSE))</f>
        <v>0</v>
      </c>
      <c r="F834" s="25"/>
      <c r="H834" s="74">
        <f t="shared" si="20"/>
        <v>0</v>
      </c>
      <c r="J834" s="71"/>
    </row>
    <row r="835" spans="1:10" ht="15" customHeight="1">
      <c r="A835" s="113"/>
      <c r="C835" s="62" t="s">
        <v>23</v>
      </c>
      <c r="D835" s="64" t="s">
        <v>1</v>
      </c>
      <c r="E835" s="63">
        <f>IF(D835="ingredient",0,VLOOKUP($D835,'Master Inventory'!$C:$H,4,FALSE))</f>
        <v>0</v>
      </c>
      <c r="F835" s="25"/>
      <c r="H835" s="74">
        <f t="shared" si="20"/>
        <v>0</v>
      </c>
      <c r="I835" s="71"/>
      <c r="J835" s="71"/>
    </row>
    <row r="836" spans="1:10" ht="15" customHeight="1">
      <c r="A836" s="113"/>
      <c r="C836" s="62" t="s">
        <v>23</v>
      </c>
      <c r="D836" s="64" t="s">
        <v>1</v>
      </c>
      <c r="E836" s="63">
        <f>IF(D836="ingredient",0,VLOOKUP($D836,'Master Inventory'!$C:$H,4,FALSE))</f>
        <v>0</v>
      </c>
      <c r="F836" s="25"/>
      <c r="H836" s="74">
        <f t="shared" si="20"/>
        <v>0</v>
      </c>
      <c r="I836" s="72"/>
      <c r="J836" s="72"/>
    </row>
    <row r="837" spans="1:10" ht="15" customHeight="1">
      <c r="A837" s="113"/>
      <c r="C837" s="62" t="s">
        <v>23</v>
      </c>
      <c r="D837" s="64" t="s">
        <v>1</v>
      </c>
      <c r="E837" s="63">
        <f>IF(D837="ingredient",0,VLOOKUP($D837,'Master Inventory'!$C:$H,4,FALSE))</f>
        <v>0</v>
      </c>
      <c r="F837" s="25"/>
      <c r="H837" s="74">
        <f t="shared" si="20"/>
        <v>0</v>
      </c>
      <c r="I837" s="72"/>
      <c r="J837" s="72"/>
    </row>
    <row r="838" spans="1:10" ht="15" customHeight="1">
      <c r="A838" s="113"/>
      <c r="C838" s="62" t="s">
        <v>23</v>
      </c>
      <c r="D838" s="64" t="s">
        <v>1</v>
      </c>
      <c r="E838" s="63">
        <f>IF(D838="ingredient",0,VLOOKUP($D838,'Master Inventory'!$C:$H,4,FALSE))</f>
        <v>0</v>
      </c>
      <c r="F838" s="25"/>
      <c r="H838" s="74">
        <f t="shared" si="20"/>
        <v>0</v>
      </c>
    </row>
    <row r="839" spans="1:10" ht="15" customHeight="1">
      <c r="A839" s="113"/>
      <c r="C839" s="62" t="s">
        <v>23</v>
      </c>
      <c r="D839" s="64" t="s">
        <v>1</v>
      </c>
      <c r="E839" s="63">
        <f>IF(D839="ingredient",0,VLOOKUP($D839,'Master Inventory'!$C:$H,4,FALSE))</f>
        <v>0</v>
      </c>
      <c r="F839" s="25"/>
      <c r="H839" s="74">
        <f t="shared" si="20"/>
        <v>0</v>
      </c>
    </row>
    <row r="840" spans="1:10" ht="15" customHeight="1">
      <c r="A840" s="113"/>
      <c r="C840" s="62" t="s">
        <v>23</v>
      </c>
      <c r="D840" s="64" t="s">
        <v>1</v>
      </c>
      <c r="E840" s="63">
        <f>IF(D840="ingredient",0,VLOOKUP($D840,'Master Inventory'!$C:$H,4,FALSE))</f>
        <v>0</v>
      </c>
      <c r="F840" s="25"/>
      <c r="H840" s="74">
        <f t="shared" si="20"/>
        <v>0</v>
      </c>
    </row>
    <row r="841" spans="1:10" ht="15" customHeight="1">
      <c r="A841" s="113"/>
      <c r="C841" s="62" t="s">
        <v>23</v>
      </c>
      <c r="D841" s="64" t="s">
        <v>1</v>
      </c>
      <c r="E841" s="63">
        <f>IF(D841="ingredient",0,VLOOKUP($D841,'Master Inventory'!$C:$H,4,FALSE))</f>
        <v>0</v>
      </c>
      <c r="F841" s="25"/>
      <c r="H841" s="74">
        <f t="shared" si="20"/>
        <v>0</v>
      </c>
    </row>
    <row r="842" spans="1:10" ht="15" customHeight="1">
      <c r="A842" s="113"/>
      <c r="C842" s="62" t="s">
        <v>23</v>
      </c>
      <c r="D842" s="64" t="s">
        <v>1</v>
      </c>
      <c r="E842" s="63">
        <f>IF(D842="ingredient",0,VLOOKUP($D842,'Master Inventory'!$C:$H,4,FALSE))</f>
        <v>0</v>
      </c>
      <c r="F842" s="25"/>
      <c r="H842" s="74">
        <f t="shared" si="20"/>
        <v>0</v>
      </c>
    </row>
    <row r="843" spans="1:10" ht="15" customHeight="1">
      <c r="A843" s="113"/>
      <c r="C843" s="62" t="s">
        <v>23</v>
      </c>
      <c r="D843" s="64" t="s">
        <v>1</v>
      </c>
      <c r="E843" s="63">
        <f>IF(D843="ingredient",0,VLOOKUP($D843,'Master Inventory'!$C:$H,4,FALSE))</f>
        <v>0</v>
      </c>
      <c r="F843" s="25"/>
      <c r="H843" s="74">
        <f t="shared" si="20"/>
        <v>0</v>
      </c>
    </row>
    <row r="844" spans="1:10" ht="15" customHeight="1">
      <c r="A844" s="113"/>
      <c r="C844" s="62" t="s">
        <v>23</v>
      </c>
      <c r="D844" s="64" t="s">
        <v>1</v>
      </c>
      <c r="E844" s="63">
        <f>IF(D844="ingredient",0,VLOOKUP($D844,'Master Inventory'!$C:$H,4,FALSE))</f>
        <v>0</v>
      </c>
      <c r="F844" s="25"/>
      <c r="H844" s="74">
        <f t="shared" si="20"/>
        <v>0</v>
      </c>
    </row>
    <row r="845" spans="1:10" ht="15" customHeight="1">
      <c r="A845" s="113"/>
      <c r="C845" s="62" t="s">
        <v>23</v>
      </c>
      <c r="D845" s="64" t="s">
        <v>1</v>
      </c>
      <c r="E845" s="63">
        <f>IF(D845="ingredient",0,VLOOKUP($D845,'Master Inventory'!$C:$H,4,FALSE))</f>
        <v>0</v>
      </c>
      <c r="F845" s="25"/>
      <c r="H845" s="74">
        <f t="shared" si="20"/>
        <v>0</v>
      </c>
    </row>
    <row r="846" spans="1:10" ht="15" customHeight="1">
      <c r="A846" s="113"/>
      <c r="C846" s="62" t="s">
        <v>23</v>
      </c>
      <c r="D846" s="64" t="s">
        <v>1</v>
      </c>
      <c r="E846" s="63">
        <f>IF(D846="ingredient",0,VLOOKUP($D846,'Master Inventory'!$C:$H,4,FALSE))</f>
        <v>0</v>
      </c>
      <c r="F846" s="25"/>
      <c r="H846" s="74">
        <f t="shared" si="20"/>
        <v>0</v>
      </c>
    </row>
    <row r="847" spans="1:10" ht="15" customHeight="1">
      <c r="A847" s="113"/>
      <c r="C847" s="62" t="s">
        <v>23</v>
      </c>
      <c r="D847" s="64" t="s">
        <v>1</v>
      </c>
      <c r="E847" s="63">
        <f>IF(D847="ingredient",0,VLOOKUP($D847,'Master Inventory'!$C:$H,4,FALSE))</f>
        <v>0</v>
      </c>
      <c r="F847" s="25"/>
      <c r="H847" s="74">
        <f t="shared" si="20"/>
        <v>0</v>
      </c>
    </row>
    <row r="848" spans="1:10" ht="15" customHeight="1">
      <c r="A848" s="113"/>
      <c r="C848" s="62" t="s">
        <v>23</v>
      </c>
      <c r="D848" s="64" t="s">
        <v>1</v>
      </c>
      <c r="E848" s="63">
        <f>IF(D848="ingredient",0,VLOOKUP($D848,'Master Inventory'!$C:$H,4,FALSE))</f>
        <v>0</v>
      </c>
      <c r="F848" s="25"/>
      <c r="H848" s="74">
        <f t="shared" si="20"/>
        <v>0</v>
      </c>
    </row>
    <row r="849" spans="1:16" ht="15" customHeight="1">
      <c r="A849" s="113"/>
      <c r="C849" s="62" t="s">
        <v>23</v>
      </c>
      <c r="D849" s="64" t="s">
        <v>1</v>
      </c>
      <c r="E849" s="63">
        <f>IF(D849="ingredient",0,VLOOKUP($D849,'Master Inventory'!$C:$H,4,FALSE))</f>
        <v>0</v>
      </c>
      <c r="F849" s="25"/>
      <c r="H849" s="74">
        <f t="shared" si="20"/>
        <v>0</v>
      </c>
    </row>
    <row r="850" spans="1:16" ht="15" customHeight="1">
      <c r="A850" s="113"/>
      <c r="C850" s="62" t="s">
        <v>23</v>
      </c>
      <c r="D850" s="64" t="s">
        <v>1</v>
      </c>
      <c r="E850" s="63">
        <f>IF(D850="ingredient",0,VLOOKUP($D850,'Master Inventory'!$C:$H,4,FALSE))</f>
        <v>0</v>
      </c>
      <c r="F850" s="25"/>
      <c r="H850" s="74">
        <f t="shared" si="20"/>
        <v>0</v>
      </c>
    </row>
    <row r="851" spans="1:16" ht="15" customHeight="1">
      <c r="A851" s="113"/>
      <c r="C851" s="62" t="s">
        <v>23</v>
      </c>
      <c r="D851" s="64" t="s">
        <v>1</v>
      </c>
      <c r="E851" s="63">
        <f>IF(D851="ingredient",0,VLOOKUP($D851,'Master Inventory'!$C:$H,4,FALSE))</f>
        <v>0</v>
      </c>
      <c r="F851" s="25"/>
      <c r="H851" s="74">
        <f t="shared" si="20"/>
        <v>0</v>
      </c>
    </row>
    <row r="852" spans="1:16" ht="15" customHeight="1">
      <c r="A852" s="113"/>
      <c r="C852" s="73" t="s">
        <v>24</v>
      </c>
      <c r="D852" s="64" t="s">
        <v>8</v>
      </c>
      <c r="E852" s="63">
        <f>IF(D852="Recipe Name",0,VLOOKUP($D852,'Raw Recipes'!$B:$I,8,FALSE))</f>
        <v>0</v>
      </c>
      <c r="F852" s="25"/>
      <c r="H852" s="74">
        <f t="shared" si="20"/>
        <v>0</v>
      </c>
    </row>
    <row r="853" spans="1:16" ht="15" customHeight="1">
      <c r="A853" s="113"/>
      <c r="C853" s="73" t="s">
        <v>24</v>
      </c>
      <c r="D853" s="64" t="s">
        <v>8</v>
      </c>
      <c r="E853" s="63">
        <f>IF(D853="Recipe Name",0,VLOOKUP($D853,'Raw Recipes'!$B:$I,8,FALSE))</f>
        <v>0</v>
      </c>
      <c r="F853" s="25"/>
      <c r="H853" s="74">
        <f t="shared" si="20"/>
        <v>0</v>
      </c>
    </row>
    <row r="854" spans="1:16" ht="15" customHeight="1">
      <c r="A854" s="113"/>
      <c r="C854" s="73" t="s">
        <v>24</v>
      </c>
      <c r="D854" s="64" t="s">
        <v>8</v>
      </c>
      <c r="E854" s="63">
        <f>IF(D854="Recipe Name",0,VLOOKUP($D854,'Raw Recipes'!$B:$I,8,FALSE))</f>
        <v>0</v>
      </c>
      <c r="F854" s="25"/>
      <c r="H854" s="74">
        <f t="shared" si="20"/>
        <v>0</v>
      </c>
    </row>
    <row r="855" spans="1:16" ht="15" customHeight="1">
      <c r="A855" s="113"/>
      <c r="C855" s="73" t="s">
        <v>24</v>
      </c>
      <c r="D855" s="64" t="s">
        <v>8</v>
      </c>
      <c r="E855" s="63">
        <f>IF(D855="Recipe Name",0,VLOOKUP($D855,'Raw Recipes'!$B:$I,8,FALSE))</f>
        <v>0</v>
      </c>
      <c r="F855" s="25"/>
      <c r="H855" s="74">
        <f t="shared" si="20"/>
        <v>0</v>
      </c>
    </row>
    <row r="856" spans="1:16" ht="15" customHeight="1">
      <c r="A856" s="113"/>
      <c r="C856" s="73" t="s">
        <v>24</v>
      </c>
      <c r="D856" s="64" t="s">
        <v>8</v>
      </c>
      <c r="E856" s="63">
        <f>IF(D856="Recipe Name",0,VLOOKUP($D856,'Raw Recipes'!$B:$I,8,FALSE))</f>
        <v>0</v>
      </c>
      <c r="F856" s="25"/>
      <c r="H856" s="74">
        <f t="shared" si="20"/>
        <v>0</v>
      </c>
    </row>
    <row r="857" spans="1:16" ht="15" customHeight="1">
      <c r="A857" s="113"/>
      <c r="C857" s="73" t="s">
        <v>24</v>
      </c>
      <c r="D857" s="64" t="s">
        <v>8</v>
      </c>
      <c r="E857" s="63">
        <f>IF(D857="Recipe Name",0,VLOOKUP($D857,'Raw Recipes'!$B:$I,8,FALSE))</f>
        <v>0</v>
      </c>
      <c r="F857" s="25"/>
      <c r="H857" s="74">
        <f t="shared" si="20"/>
        <v>0</v>
      </c>
    </row>
    <row r="858" spans="1:16" ht="15" customHeight="1">
      <c r="A858" s="113"/>
      <c r="C858" s="73" t="s">
        <v>24</v>
      </c>
      <c r="D858" s="64" t="s">
        <v>8</v>
      </c>
      <c r="E858" s="63">
        <f>IF(D858="Recipe Name",0,VLOOKUP($D858,'Raw Recipes'!$B:$I,8,FALSE))</f>
        <v>0</v>
      </c>
      <c r="F858" s="25"/>
      <c r="H858" s="74">
        <f t="shared" si="20"/>
        <v>0</v>
      </c>
    </row>
    <row r="859" spans="1:16" ht="15" customHeight="1">
      <c r="A859" s="113"/>
      <c r="C859" s="73" t="s">
        <v>24</v>
      </c>
      <c r="D859" s="64" t="s">
        <v>8</v>
      </c>
      <c r="E859" s="63">
        <f>IF(D859="Recipe Name",0,VLOOKUP($D859,'Raw Recipes'!$B:$I,8,FALSE))</f>
        <v>0</v>
      </c>
      <c r="F859" s="25"/>
      <c r="H859" s="74">
        <f t="shared" si="20"/>
        <v>0</v>
      </c>
    </row>
    <row r="860" spans="1:16" ht="15" customHeight="1">
      <c r="A860" s="113"/>
      <c r="C860" s="73" t="s">
        <v>24</v>
      </c>
      <c r="D860" s="64" t="s">
        <v>8</v>
      </c>
      <c r="E860" s="63">
        <f>IF(D860="Recipe Name",0,VLOOKUP($D860,'Raw Recipes'!$B:$I,8,FALSE))</f>
        <v>0</v>
      </c>
      <c r="F860" s="25"/>
      <c r="H860" s="74">
        <f t="shared" si="20"/>
        <v>0</v>
      </c>
    </row>
    <row r="861" spans="1:16" ht="15" customHeight="1">
      <c r="A861" s="113"/>
      <c r="C861" s="73" t="s">
        <v>24</v>
      </c>
      <c r="D861" s="64" t="s">
        <v>8</v>
      </c>
      <c r="E861" s="63">
        <f>IF(D861="Recipe Name",0,VLOOKUP($D861,'Raw Recipes'!$B:$I,8,FALSE))</f>
        <v>0</v>
      </c>
      <c r="F861" s="25"/>
      <c r="H861" s="74">
        <f t="shared" si="20"/>
        <v>0</v>
      </c>
    </row>
    <row r="862" spans="1:16" ht="15" customHeight="1">
      <c r="A862" s="113"/>
      <c r="B862" s="14"/>
      <c r="C862" s="14"/>
      <c r="D862" s="14"/>
      <c r="E862" s="14"/>
      <c r="F862" s="14"/>
      <c r="G862" s="14"/>
      <c r="H862" s="14"/>
      <c r="I862" s="16"/>
      <c r="J862" s="16"/>
      <c r="K862" s="14"/>
      <c r="L862" s="14"/>
      <c r="M862" s="14"/>
      <c r="N862" s="14"/>
      <c r="O862" s="14"/>
      <c r="P862" s="14"/>
    </row>
    <row r="863" spans="1:16" ht="15" customHeight="1">
      <c r="A863" s="113">
        <v>22</v>
      </c>
      <c r="B863" s="25"/>
      <c r="C863" s="62" t="s">
        <v>23</v>
      </c>
      <c r="D863" s="64" t="s">
        <v>1</v>
      </c>
      <c r="E863" s="63">
        <f>IF(D863="ingredient",0,VLOOKUP($D863,'Master Inventory'!$C:$H,4,FALSE))</f>
        <v>0</v>
      </c>
      <c r="F863" s="25"/>
      <c r="H863" s="74">
        <f>F863*E863</f>
        <v>0</v>
      </c>
      <c r="I863" s="114">
        <f>SUM(H863:H902)</f>
        <v>0</v>
      </c>
      <c r="J863" s="114"/>
      <c r="K863" s="115"/>
      <c r="L863" s="115"/>
      <c r="M863" s="114">
        <f>K863-I863</f>
        <v>0</v>
      </c>
      <c r="N863" s="114"/>
      <c r="O863" s="116" t="e">
        <f>I863/K863</f>
        <v>#DIV/0!</v>
      </c>
      <c r="P863" s="116"/>
    </row>
    <row r="864" spans="1:16" ht="15" customHeight="1">
      <c r="A864" s="113"/>
      <c r="C864" s="62" t="s">
        <v>23</v>
      </c>
      <c r="D864" s="64" t="s">
        <v>1</v>
      </c>
      <c r="E864" s="63">
        <f>IF(D864="ingredient",0,VLOOKUP($D864,'Master Inventory'!$C:$H,4,FALSE))</f>
        <v>0</v>
      </c>
      <c r="F864" s="25"/>
      <c r="H864" s="74">
        <f t="shared" ref="H864:H902" si="21">F864*E864</f>
        <v>0</v>
      </c>
      <c r="I864" s="65"/>
      <c r="J864" s="65"/>
    </row>
    <row r="865" spans="1:10" ht="15" customHeight="1">
      <c r="A865" s="113"/>
      <c r="C865" s="62" t="s">
        <v>23</v>
      </c>
      <c r="D865" s="64" t="s">
        <v>1</v>
      </c>
      <c r="E865" s="63">
        <f>IF(D865="ingredient",0,VLOOKUP($D865,'Master Inventory'!$C:$H,4,FALSE))</f>
        <v>0</v>
      </c>
      <c r="F865" s="25"/>
      <c r="H865" s="74">
        <f t="shared" si="21"/>
        <v>0</v>
      </c>
      <c r="J865" s="67"/>
    </row>
    <row r="866" spans="1:10" ht="15" customHeight="1">
      <c r="A866" s="113"/>
      <c r="C866" s="62" t="s">
        <v>23</v>
      </c>
      <c r="D866" s="64" t="s">
        <v>1</v>
      </c>
      <c r="E866" s="63">
        <f>IF(D866="ingredient",0,VLOOKUP($D866,'Master Inventory'!$C:$H,4,FALSE))</f>
        <v>0</v>
      </c>
      <c r="F866" s="25"/>
      <c r="H866" s="74">
        <f t="shared" si="21"/>
        <v>0</v>
      </c>
      <c r="I866" s="67"/>
      <c r="J866" s="67"/>
    </row>
    <row r="867" spans="1:10" ht="15" customHeight="1">
      <c r="A867" s="113"/>
      <c r="C867" s="62" t="s">
        <v>23</v>
      </c>
      <c r="D867" s="64" t="s">
        <v>1</v>
      </c>
      <c r="E867" s="63">
        <f>IF(D867="ingredient",0,VLOOKUP($D867,'Master Inventory'!$C:$H,4,FALSE))</f>
        <v>0</v>
      </c>
      <c r="F867" s="25"/>
      <c r="H867" s="74">
        <f t="shared" si="21"/>
        <v>0</v>
      </c>
      <c r="J867" s="68"/>
    </row>
    <row r="868" spans="1:10" ht="15" customHeight="1">
      <c r="A868" s="113"/>
      <c r="C868" s="62" t="s">
        <v>23</v>
      </c>
      <c r="D868" s="64" t="s">
        <v>1</v>
      </c>
      <c r="E868" s="63">
        <f>IF(D868="ingredient",0,VLOOKUP($D868,'Master Inventory'!$C:$H,4,FALSE))</f>
        <v>0</v>
      </c>
      <c r="F868" s="25"/>
      <c r="H868" s="74">
        <f t="shared" si="21"/>
        <v>0</v>
      </c>
      <c r="I868" s="69"/>
      <c r="J868" s="69"/>
    </row>
    <row r="869" spans="1:10" ht="15" customHeight="1">
      <c r="A869" s="113"/>
      <c r="C869" s="62" t="s">
        <v>23</v>
      </c>
      <c r="D869" s="64" t="s">
        <v>1</v>
      </c>
      <c r="E869" s="63">
        <f>IF(D869="ingredient",0,VLOOKUP($D869,'Master Inventory'!$C:$H,4,FALSE))</f>
        <v>0</v>
      </c>
      <c r="F869" s="25"/>
      <c r="H869" s="74">
        <f t="shared" si="21"/>
        <v>0</v>
      </c>
      <c r="J869" s="67"/>
    </row>
    <row r="870" spans="1:10" ht="15" customHeight="1">
      <c r="A870" s="113"/>
      <c r="C870" s="62" t="s">
        <v>23</v>
      </c>
      <c r="D870" s="64" t="s">
        <v>1</v>
      </c>
      <c r="E870" s="63">
        <f>IF(D870="ingredient",0,VLOOKUP($D870,'Master Inventory'!$C:$H,4,FALSE))</f>
        <v>0</v>
      </c>
      <c r="F870" s="25"/>
      <c r="H870" s="74">
        <f t="shared" si="21"/>
        <v>0</v>
      </c>
      <c r="I870" s="67"/>
      <c r="J870" s="67"/>
    </row>
    <row r="871" spans="1:10" ht="15" customHeight="1">
      <c r="A871" s="113"/>
      <c r="C871" s="62" t="s">
        <v>23</v>
      </c>
      <c r="D871" s="64" t="s">
        <v>1</v>
      </c>
      <c r="E871" s="63">
        <f>IF(D871="ingredient",0,VLOOKUP($D871,'Master Inventory'!$C:$H,4,FALSE))</f>
        <v>0</v>
      </c>
      <c r="F871" s="25"/>
      <c r="H871" s="74">
        <f t="shared" si="21"/>
        <v>0</v>
      </c>
      <c r="J871" s="65"/>
    </row>
    <row r="872" spans="1:10" ht="15" customHeight="1">
      <c r="A872" s="113"/>
      <c r="C872" s="62" t="s">
        <v>23</v>
      </c>
      <c r="D872" s="64" t="s">
        <v>1</v>
      </c>
      <c r="E872" s="63">
        <f>IF(D872="ingredient",0,VLOOKUP($D872,'Master Inventory'!$C:$H,4,FALSE))</f>
        <v>0</v>
      </c>
      <c r="F872" s="25"/>
      <c r="H872" s="74">
        <f t="shared" si="21"/>
        <v>0</v>
      </c>
      <c r="I872" s="70"/>
      <c r="J872" s="70"/>
    </row>
    <row r="873" spans="1:10" ht="15" customHeight="1">
      <c r="A873" s="113"/>
      <c r="C873" s="62" t="s">
        <v>23</v>
      </c>
      <c r="D873" s="64" t="s">
        <v>1</v>
      </c>
      <c r="E873" s="63">
        <f>IF(D873="ingredient",0,VLOOKUP($D873,'Master Inventory'!$C:$H,4,FALSE))</f>
        <v>0</v>
      </c>
      <c r="F873" s="25"/>
      <c r="H873" s="74">
        <f t="shared" si="21"/>
        <v>0</v>
      </c>
      <c r="J873" s="67"/>
    </row>
    <row r="874" spans="1:10" ht="15" customHeight="1">
      <c r="A874" s="113"/>
      <c r="C874" s="62" t="s">
        <v>23</v>
      </c>
      <c r="D874" s="64" t="s">
        <v>1</v>
      </c>
      <c r="E874" s="63">
        <f>IF(D874="ingredient",0,VLOOKUP($D874,'Master Inventory'!$C:$H,4,FALSE))</f>
        <v>0</v>
      </c>
      <c r="F874" s="25"/>
      <c r="H874" s="74">
        <f t="shared" si="21"/>
        <v>0</v>
      </c>
      <c r="I874" s="67"/>
      <c r="J874" s="67"/>
    </row>
    <row r="875" spans="1:10" ht="15" customHeight="1">
      <c r="A875" s="113"/>
      <c r="C875" s="62" t="s">
        <v>23</v>
      </c>
      <c r="D875" s="64" t="s">
        <v>1</v>
      </c>
      <c r="E875" s="63">
        <f>IF(D875="ingredient",0,VLOOKUP($D875,'Master Inventory'!$C:$H,4,FALSE))</f>
        <v>0</v>
      </c>
      <c r="F875" s="25"/>
      <c r="H875" s="74">
        <f t="shared" si="21"/>
        <v>0</v>
      </c>
      <c r="J875" s="71"/>
    </row>
    <row r="876" spans="1:10" ht="15" customHeight="1">
      <c r="A876" s="113"/>
      <c r="C876" s="62" t="s">
        <v>23</v>
      </c>
      <c r="D876" s="64" t="s">
        <v>1</v>
      </c>
      <c r="E876" s="63">
        <f>IF(D876="ingredient",0,VLOOKUP($D876,'Master Inventory'!$C:$H,4,FALSE))</f>
        <v>0</v>
      </c>
      <c r="F876" s="25"/>
      <c r="H876" s="74">
        <f t="shared" si="21"/>
        <v>0</v>
      </c>
      <c r="I876" s="71"/>
      <c r="J876" s="71"/>
    </row>
    <row r="877" spans="1:10" ht="15" customHeight="1">
      <c r="A877" s="113"/>
      <c r="C877" s="62" t="s">
        <v>23</v>
      </c>
      <c r="D877" s="64" t="s">
        <v>1</v>
      </c>
      <c r="E877" s="63">
        <f>IF(D877="ingredient",0,VLOOKUP($D877,'Master Inventory'!$C:$H,4,FALSE))</f>
        <v>0</v>
      </c>
      <c r="F877" s="25"/>
      <c r="H877" s="74">
        <f t="shared" si="21"/>
        <v>0</v>
      </c>
      <c r="I877" s="72"/>
      <c r="J877" s="72"/>
    </row>
    <row r="878" spans="1:10" ht="15" customHeight="1">
      <c r="A878" s="113"/>
      <c r="C878" s="62" t="s">
        <v>23</v>
      </c>
      <c r="D878" s="64" t="s">
        <v>1</v>
      </c>
      <c r="E878" s="63">
        <f>IF(D878="ingredient",0,VLOOKUP($D878,'Master Inventory'!$C:$H,4,FALSE))</f>
        <v>0</v>
      </c>
      <c r="F878" s="25"/>
      <c r="H878" s="74">
        <f t="shared" si="21"/>
        <v>0</v>
      </c>
      <c r="I878" s="72"/>
      <c r="J878" s="72"/>
    </row>
    <row r="879" spans="1:10" ht="15" customHeight="1">
      <c r="A879" s="113"/>
      <c r="C879" s="62" t="s">
        <v>23</v>
      </c>
      <c r="D879" s="64" t="s">
        <v>1</v>
      </c>
      <c r="E879" s="63">
        <f>IF(D879="ingredient",0,VLOOKUP($D879,'Master Inventory'!$C:$H,4,FALSE))</f>
        <v>0</v>
      </c>
      <c r="F879" s="25"/>
      <c r="H879" s="74">
        <f t="shared" si="21"/>
        <v>0</v>
      </c>
    </row>
    <row r="880" spans="1:10" ht="15" customHeight="1">
      <c r="A880" s="113"/>
      <c r="C880" s="62" t="s">
        <v>23</v>
      </c>
      <c r="D880" s="64" t="s">
        <v>1</v>
      </c>
      <c r="E880" s="63">
        <f>IF(D880="ingredient",0,VLOOKUP($D880,'Master Inventory'!$C:$H,4,FALSE))</f>
        <v>0</v>
      </c>
      <c r="F880" s="25"/>
      <c r="H880" s="74">
        <f t="shared" si="21"/>
        <v>0</v>
      </c>
    </row>
    <row r="881" spans="1:8" ht="15" customHeight="1">
      <c r="A881" s="113"/>
      <c r="C881" s="62" t="s">
        <v>23</v>
      </c>
      <c r="D881" s="64" t="s">
        <v>1</v>
      </c>
      <c r="E881" s="63">
        <f>IF(D881="ingredient",0,VLOOKUP($D881,'Master Inventory'!$C:$H,4,FALSE))</f>
        <v>0</v>
      </c>
      <c r="F881" s="25"/>
      <c r="H881" s="74">
        <f t="shared" si="21"/>
        <v>0</v>
      </c>
    </row>
    <row r="882" spans="1:8" ht="15" customHeight="1">
      <c r="A882" s="113"/>
      <c r="C882" s="62" t="s">
        <v>23</v>
      </c>
      <c r="D882" s="64" t="s">
        <v>1</v>
      </c>
      <c r="E882" s="63">
        <f>IF(D882="ingredient",0,VLOOKUP($D882,'Master Inventory'!$C:$H,4,FALSE))</f>
        <v>0</v>
      </c>
      <c r="F882" s="25"/>
      <c r="H882" s="74">
        <f t="shared" si="21"/>
        <v>0</v>
      </c>
    </row>
    <row r="883" spans="1:8" ht="15" customHeight="1">
      <c r="A883" s="113"/>
      <c r="C883" s="62" t="s">
        <v>23</v>
      </c>
      <c r="D883" s="64" t="s">
        <v>1</v>
      </c>
      <c r="E883" s="63">
        <f>IF(D883="ingredient",0,VLOOKUP($D883,'Master Inventory'!$C:$H,4,FALSE))</f>
        <v>0</v>
      </c>
      <c r="F883" s="25"/>
      <c r="H883" s="74">
        <f t="shared" si="21"/>
        <v>0</v>
      </c>
    </row>
    <row r="884" spans="1:8" ht="15" customHeight="1">
      <c r="A884" s="113"/>
      <c r="C884" s="62" t="s">
        <v>23</v>
      </c>
      <c r="D884" s="64" t="s">
        <v>1</v>
      </c>
      <c r="E884" s="63">
        <f>IF(D884="ingredient",0,VLOOKUP($D884,'Master Inventory'!$C:$H,4,FALSE))</f>
        <v>0</v>
      </c>
      <c r="F884" s="25"/>
      <c r="H884" s="74">
        <f t="shared" si="21"/>
        <v>0</v>
      </c>
    </row>
    <row r="885" spans="1:8" ht="15" customHeight="1">
      <c r="A885" s="113"/>
      <c r="C885" s="62" t="s">
        <v>23</v>
      </c>
      <c r="D885" s="64" t="s">
        <v>1</v>
      </c>
      <c r="E885" s="63">
        <f>IF(D885="ingredient",0,VLOOKUP($D885,'Master Inventory'!$C:$H,4,FALSE))</f>
        <v>0</v>
      </c>
      <c r="F885" s="25"/>
      <c r="H885" s="74">
        <f t="shared" si="21"/>
        <v>0</v>
      </c>
    </row>
    <row r="886" spans="1:8" ht="15" customHeight="1">
      <c r="A886" s="113"/>
      <c r="C886" s="62" t="s">
        <v>23</v>
      </c>
      <c r="D886" s="64" t="s">
        <v>1</v>
      </c>
      <c r="E886" s="63">
        <f>IF(D886="ingredient",0,VLOOKUP($D886,'Master Inventory'!$C:$H,4,FALSE))</f>
        <v>0</v>
      </c>
      <c r="F886" s="25"/>
      <c r="H886" s="74">
        <f t="shared" si="21"/>
        <v>0</v>
      </c>
    </row>
    <row r="887" spans="1:8" ht="15" customHeight="1">
      <c r="A887" s="113"/>
      <c r="C887" s="62" t="s">
        <v>23</v>
      </c>
      <c r="D887" s="64" t="s">
        <v>1</v>
      </c>
      <c r="E887" s="63">
        <f>IF(D887="ingredient",0,VLOOKUP($D887,'Master Inventory'!$C:$H,4,FALSE))</f>
        <v>0</v>
      </c>
      <c r="F887" s="25"/>
      <c r="H887" s="74">
        <f t="shared" si="21"/>
        <v>0</v>
      </c>
    </row>
    <row r="888" spans="1:8" ht="15" customHeight="1">
      <c r="A888" s="113"/>
      <c r="C888" s="62" t="s">
        <v>23</v>
      </c>
      <c r="D888" s="64" t="s">
        <v>1</v>
      </c>
      <c r="E888" s="63">
        <f>IF(D888="ingredient",0,VLOOKUP($D888,'Master Inventory'!$C:$H,4,FALSE))</f>
        <v>0</v>
      </c>
      <c r="F888" s="25"/>
      <c r="H888" s="74">
        <f t="shared" si="21"/>
        <v>0</v>
      </c>
    </row>
    <row r="889" spans="1:8" ht="15" customHeight="1">
      <c r="A889" s="113"/>
      <c r="C889" s="62" t="s">
        <v>23</v>
      </c>
      <c r="D889" s="64" t="s">
        <v>1</v>
      </c>
      <c r="E889" s="63">
        <f>IF(D889="ingredient",0,VLOOKUP($D889,'Master Inventory'!$C:$H,4,FALSE))</f>
        <v>0</v>
      </c>
      <c r="F889" s="25"/>
      <c r="H889" s="74">
        <f t="shared" si="21"/>
        <v>0</v>
      </c>
    </row>
    <row r="890" spans="1:8" ht="15" customHeight="1">
      <c r="A890" s="113"/>
      <c r="C890" s="62" t="s">
        <v>23</v>
      </c>
      <c r="D890" s="64" t="s">
        <v>1</v>
      </c>
      <c r="E890" s="63">
        <f>IF(D890="ingredient",0,VLOOKUP($D890,'Master Inventory'!$C:$H,4,FALSE))</f>
        <v>0</v>
      </c>
      <c r="F890" s="25"/>
      <c r="H890" s="74">
        <f t="shared" si="21"/>
        <v>0</v>
      </c>
    </row>
    <row r="891" spans="1:8" ht="15" customHeight="1">
      <c r="A891" s="113"/>
      <c r="C891" s="62" t="s">
        <v>23</v>
      </c>
      <c r="D891" s="64" t="s">
        <v>1</v>
      </c>
      <c r="E891" s="63">
        <f>IF(D891="ingredient",0,VLOOKUP($D891,'Master Inventory'!$C:$H,4,FALSE))</f>
        <v>0</v>
      </c>
      <c r="F891" s="25"/>
      <c r="H891" s="74">
        <f t="shared" si="21"/>
        <v>0</v>
      </c>
    </row>
    <row r="892" spans="1:8" ht="15" customHeight="1">
      <c r="A892" s="113"/>
      <c r="C892" s="62" t="s">
        <v>23</v>
      </c>
      <c r="D892" s="64" t="s">
        <v>1</v>
      </c>
      <c r="E892" s="63">
        <f>IF(D892="ingredient",0,VLOOKUP($D892,'Master Inventory'!$C:$H,4,FALSE))</f>
        <v>0</v>
      </c>
      <c r="F892" s="25"/>
      <c r="H892" s="74">
        <f t="shared" si="21"/>
        <v>0</v>
      </c>
    </row>
    <row r="893" spans="1:8" ht="15" customHeight="1">
      <c r="A893" s="113"/>
      <c r="C893" s="73" t="s">
        <v>24</v>
      </c>
      <c r="D893" s="64" t="s">
        <v>8</v>
      </c>
      <c r="E893" s="63">
        <f>IF(D893="Recipe Name",0,VLOOKUP($D893,'Raw Recipes'!$B:$I,8,FALSE))</f>
        <v>0</v>
      </c>
      <c r="F893" s="25"/>
      <c r="H893" s="74">
        <f t="shared" si="21"/>
        <v>0</v>
      </c>
    </row>
    <row r="894" spans="1:8" ht="15" customHeight="1">
      <c r="A894" s="113"/>
      <c r="C894" s="73" t="s">
        <v>24</v>
      </c>
      <c r="D894" s="64" t="s">
        <v>8</v>
      </c>
      <c r="E894" s="63">
        <f>IF(D894="Recipe Name",0,VLOOKUP($D894,'Raw Recipes'!$B:$I,8,FALSE))</f>
        <v>0</v>
      </c>
      <c r="F894" s="25"/>
      <c r="H894" s="74">
        <f t="shared" si="21"/>
        <v>0</v>
      </c>
    </row>
    <row r="895" spans="1:8" ht="15" customHeight="1">
      <c r="A895" s="113"/>
      <c r="C895" s="73" t="s">
        <v>24</v>
      </c>
      <c r="D895" s="64" t="s">
        <v>8</v>
      </c>
      <c r="E895" s="63">
        <f>IF(D895="Recipe Name",0,VLOOKUP($D895,'Raw Recipes'!$B:$I,8,FALSE))</f>
        <v>0</v>
      </c>
      <c r="F895" s="25"/>
      <c r="H895" s="74">
        <f t="shared" si="21"/>
        <v>0</v>
      </c>
    </row>
    <row r="896" spans="1:8" ht="15" customHeight="1">
      <c r="A896" s="113"/>
      <c r="C896" s="73" t="s">
        <v>24</v>
      </c>
      <c r="D896" s="64" t="s">
        <v>8</v>
      </c>
      <c r="E896" s="63">
        <f>IF(D896="Recipe Name",0,VLOOKUP($D896,'Raw Recipes'!$B:$I,8,FALSE))</f>
        <v>0</v>
      </c>
      <c r="F896" s="25"/>
      <c r="H896" s="74">
        <f t="shared" si="21"/>
        <v>0</v>
      </c>
    </row>
    <row r="897" spans="1:16" ht="15" customHeight="1">
      <c r="A897" s="113"/>
      <c r="C897" s="73" t="s">
        <v>24</v>
      </c>
      <c r="D897" s="64" t="s">
        <v>8</v>
      </c>
      <c r="E897" s="63">
        <f>IF(D897="Recipe Name",0,VLOOKUP($D897,'Raw Recipes'!$B:$I,8,FALSE))</f>
        <v>0</v>
      </c>
      <c r="F897" s="25"/>
      <c r="H897" s="74">
        <f t="shared" si="21"/>
        <v>0</v>
      </c>
    </row>
    <row r="898" spans="1:16" ht="15" customHeight="1">
      <c r="A898" s="113"/>
      <c r="C898" s="73" t="s">
        <v>24</v>
      </c>
      <c r="D898" s="64" t="s">
        <v>8</v>
      </c>
      <c r="E898" s="63">
        <f>IF(D898="Recipe Name",0,VLOOKUP($D898,'Raw Recipes'!$B:$I,8,FALSE))</f>
        <v>0</v>
      </c>
      <c r="F898" s="25"/>
      <c r="H898" s="74">
        <f t="shared" si="21"/>
        <v>0</v>
      </c>
    </row>
    <row r="899" spans="1:16" ht="15" customHeight="1">
      <c r="A899" s="113"/>
      <c r="C899" s="73" t="s">
        <v>24</v>
      </c>
      <c r="D899" s="64" t="s">
        <v>8</v>
      </c>
      <c r="E899" s="63">
        <f>IF(D899="Recipe Name",0,VLOOKUP($D899,'Raw Recipes'!$B:$I,8,FALSE))</f>
        <v>0</v>
      </c>
      <c r="F899" s="25"/>
      <c r="H899" s="74">
        <f t="shared" si="21"/>
        <v>0</v>
      </c>
    </row>
    <row r="900" spans="1:16" ht="15" customHeight="1">
      <c r="A900" s="113"/>
      <c r="C900" s="73" t="s">
        <v>24</v>
      </c>
      <c r="D900" s="64" t="s">
        <v>8</v>
      </c>
      <c r="E900" s="63">
        <f>IF(D900="Recipe Name",0,VLOOKUP($D900,'Raw Recipes'!$B:$I,8,FALSE))</f>
        <v>0</v>
      </c>
      <c r="F900" s="25"/>
      <c r="H900" s="74">
        <f t="shared" si="21"/>
        <v>0</v>
      </c>
    </row>
    <row r="901" spans="1:16" ht="15" customHeight="1">
      <c r="A901" s="113"/>
      <c r="C901" s="73" t="s">
        <v>24</v>
      </c>
      <c r="D901" s="64" t="s">
        <v>8</v>
      </c>
      <c r="E901" s="63">
        <f>IF(D901="Recipe Name",0,VLOOKUP($D901,'Raw Recipes'!$B:$I,8,FALSE))</f>
        <v>0</v>
      </c>
      <c r="F901" s="25"/>
      <c r="H901" s="74">
        <f t="shared" si="21"/>
        <v>0</v>
      </c>
    </row>
    <row r="902" spans="1:16" ht="15" customHeight="1">
      <c r="A902" s="113"/>
      <c r="C902" s="73" t="s">
        <v>24</v>
      </c>
      <c r="D902" s="64" t="s">
        <v>8</v>
      </c>
      <c r="E902" s="63">
        <f>IF(D902="Recipe Name",0,VLOOKUP($D902,'Raw Recipes'!$B:$I,8,FALSE))</f>
        <v>0</v>
      </c>
      <c r="F902" s="25"/>
      <c r="H902" s="74">
        <f t="shared" si="21"/>
        <v>0</v>
      </c>
    </row>
    <row r="903" spans="1:16" ht="15" customHeight="1">
      <c r="A903" s="113"/>
      <c r="B903" s="14"/>
      <c r="C903" s="14"/>
      <c r="D903" s="14"/>
      <c r="E903" s="14"/>
      <c r="F903" s="14"/>
      <c r="G903" s="14"/>
      <c r="H903" s="14"/>
      <c r="I903" s="16"/>
      <c r="J903" s="16"/>
      <c r="K903" s="14"/>
      <c r="L903" s="14"/>
      <c r="M903" s="14"/>
      <c r="N903" s="14"/>
      <c r="O903" s="14"/>
      <c r="P903" s="14"/>
    </row>
    <row r="904" spans="1:16" ht="15" customHeight="1">
      <c r="A904" s="113">
        <v>23</v>
      </c>
      <c r="B904" s="25"/>
      <c r="C904" s="62" t="s">
        <v>23</v>
      </c>
      <c r="D904" s="64" t="s">
        <v>1</v>
      </c>
      <c r="E904" s="63">
        <f>IF(D904="ingredient",0,VLOOKUP($D904,'Master Inventory'!$C:$H,4,FALSE))</f>
        <v>0</v>
      </c>
      <c r="F904" s="25"/>
      <c r="H904" s="74">
        <f>F904*E904</f>
        <v>0</v>
      </c>
      <c r="I904" s="114">
        <f>SUM(H904:H943)</f>
        <v>0</v>
      </c>
      <c r="J904" s="114"/>
      <c r="K904" s="115"/>
      <c r="L904" s="115"/>
      <c r="M904" s="114">
        <f>K904-I904</f>
        <v>0</v>
      </c>
      <c r="N904" s="114"/>
      <c r="O904" s="116" t="e">
        <f>I904/K904</f>
        <v>#DIV/0!</v>
      </c>
      <c r="P904" s="116"/>
    </row>
    <row r="905" spans="1:16" ht="15" customHeight="1">
      <c r="A905" s="113"/>
      <c r="C905" s="62" t="s">
        <v>23</v>
      </c>
      <c r="D905" s="64" t="s">
        <v>1</v>
      </c>
      <c r="E905" s="63">
        <f>IF(D905="ingredient",0,VLOOKUP($D905,'Master Inventory'!$C:$H,4,FALSE))</f>
        <v>0</v>
      </c>
      <c r="F905" s="25"/>
      <c r="H905" s="74">
        <f t="shared" ref="H905:H943" si="22">F905*E905</f>
        <v>0</v>
      </c>
      <c r="I905" s="65"/>
      <c r="J905" s="65"/>
    </row>
    <row r="906" spans="1:16" ht="15" customHeight="1">
      <c r="A906" s="113"/>
      <c r="C906" s="62" t="s">
        <v>23</v>
      </c>
      <c r="D906" s="64" t="s">
        <v>1</v>
      </c>
      <c r="E906" s="63">
        <f>IF(D906="ingredient",0,VLOOKUP($D906,'Master Inventory'!$C:$H,4,FALSE))</f>
        <v>0</v>
      </c>
      <c r="F906" s="25"/>
      <c r="H906" s="74">
        <f t="shared" si="22"/>
        <v>0</v>
      </c>
      <c r="J906" s="67"/>
    </row>
    <row r="907" spans="1:16" ht="15" customHeight="1">
      <c r="A907" s="113"/>
      <c r="C907" s="62" t="s">
        <v>23</v>
      </c>
      <c r="D907" s="64" t="s">
        <v>1</v>
      </c>
      <c r="E907" s="63">
        <f>IF(D907="ingredient",0,VLOOKUP($D907,'Master Inventory'!$C:$H,4,FALSE))</f>
        <v>0</v>
      </c>
      <c r="F907" s="25"/>
      <c r="H907" s="74">
        <f t="shared" si="22"/>
        <v>0</v>
      </c>
      <c r="I907" s="67"/>
      <c r="J907" s="67"/>
    </row>
    <row r="908" spans="1:16" ht="15" customHeight="1">
      <c r="A908" s="113"/>
      <c r="C908" s="62" t="s">
        <v>23</v>
      </c>
      <c r="D908" s="64" t="s">
        <v>1</v>
      </c>
      <c r="E908" s="63">
        <f>IF(D908="ingredient",0,VLOOKUP($D908,'Master Inventory'!$C:$H,4,FALSE))</f>
        <v>0</v>
      </c>
      <c r="F908" s="25"/>
      <c r="H908" s="74">
        <f t="shared" si="22"/>
        <v>0</v>
      </c>
      <c r="J908" s="68"/>
    </row>
    <row r="909" spans="1:16" ht="15" customHeight="1">
      <c r="A909" s="113"/>
      <c r="C909" s="62" t="s">
        <v>23</v>
      </c>
      <c r="D909" s="64" t="s">
        <v>1</v>
      </c>
      <c r="E909" s="63">
        <f>IF(D909="ingredient",0,VLOOKUP($D909,'Master Inventory'!$C:$H,4,FALSE))</f>
        <v>0</v>
      </c>
      <c r="F909" s="25"/>
      <c r="H909" s="74">
        <f t="shared" si="22"/>
        <v>0</v>
      </c>
      <c r="I909" s="69"/>
      <c r="J909" s="69"/>
    </row>
    <row r="910" spans="1:16" ht="15" customHeight="1">
      <c r="A910" s="113"/>
      <c r="C910" s="62" t="s">
        <v>23</v>
      </c>
      <c r="D910" s="64" t="s">
        <v>1</v>
      </c>
      <c r="E910" s="63">
        <f>IF(D910="ingredient",0,VLOOKUP($D910,'Master Inventory'!$C:$H,4,FALSE))</f>
        <v>0</v>
      </c>
      <c r="F910" s="25"/>
      <c r="H910" s="74">
        <f t="shared" si="22"/>
        <v>0</v>
      </c>
      <c r="J910" s="67"/>
    </row>
    <row r="911" spans="1:16" ht="15" customHeight="1">
      <c r="A911" s="113"/>
      <c r="C911" s="62" t="s">
        <v>23</v>
      </c>
      <c r="D911" s="64" t="s">
        <v>1</v>
      </c>
      <c r="E911" s="63">
        <f>IF(D911="ingredient",0,VLOOKUP($D911,'Master Inventory'!$C:$H,4,FALSE))</f>
        <v>0</v>
      </c>
      <c r="F911" s="25"/>
      <c r="H911" s="74">
        <f t="shared" si="22"/>
        <v>0</v>
      </c>
      <c r="I911" s="67"/>
      <c r="J911" s="67"/>
    </row>
    <row r="912" spans="1:16" ht="15" customHeight="1">
      <c r="A912" s="113"/>
      <c r="C912" s="62" t="s">
        <v>23</v>
      </c>
      <c r="D912" s="64" t="s">
        <v>1</v>
      </c>
      <c r="E912" s="63">
        <f>IF(D912="ingredient",0,VLOOKUP($D912,'Master Inventory'!$C:$H,4,FALSE))</f>
        <v>0</v>
      </c>
      <c r="F912" s="25"/>
      <c r="H912" s="74">
        <f t="shared" si="22"/>
        <v>0</v>
      </c>
      <c r="J912" s="65"/>
    </row>
    <row r="913" spans="1:10" ht="15" customHeight="1">
      <c r="A913" s="113"/>
      <c r="C913" s="62" t="s">
        <v>23</v>
      </c>
      <c r="D913" s="64" t="s">
        <v>1</v>
      </c>
      <c r="E913" s="63">
        <f>IF(D913="ingredient",0,VLOOKUP($D913,'Master Inventory'!$C:$H,4,FALSE))</f>
        <v>0</v>
      </c>
      <c r="F913" s="25"/>
      <c r="H913" s="74">
        <f t="shared" si="22"/>
        <v>0</v>
      </c>
      <c r="I913" s="70"/>
      <c r="J913" s="70"/>
    </row>
    <row r="914" spans="1:10" ht="15" customHeight="1">
      <c r="A914" s="113"/>
      <c r="C914" s="62" t="s">
        <v>23</v>
      </c>
      <c r="D914" s="64" t="s">
        <v>1</v>
      </c>
      <c r="E914" s="63">
        <f>IF(D914="ingredient",0,VLOOKUP($D914,'Master Inventory'!$C:$H,4,FALSE))</f>
        <v>0</v>
      </c>
      <c r="F914" s="25"/>
      <c r="H914" s="74">
        <f t="shared" si="22"/>
        <v>0</v>
      </c>
      <c r="J914" s="67"/>
    </row>
    <row r="915" spans="1:10" ht="15" customHeight="1">
      <c r="A915" s="113"/>
      <c r="C915" s="62" t="s">
        <v>23</v>
      </c>
      <c r="D915" s="64" t="s">
        <v>1</v>
      </c>
      <c r="E915" s="63">
        <f>IF(D915="ingredient",0,VLOOKUP($D915,'Master Inventory'!$C:$H,4,FALSE))</f>
        <v>0</v>
      </c>
      <c r="F915" s="25"/>
      <c r="H915" s="74">
        <f t="shared" si="22"/>
        <v>0</v>
      </c>
      <c r="I915" s="67"/>
      <c r="J915" s="67"/>
    </row>
    <row r="916" spans="1:10" ht="15" customHeight="1">
      <c r="A916" s="113"/>
      <c r="C916" s="62" t="s">
        <v>23</v>
      </c>
      <c r="D916" s="64" t="s">
        <v>1</v>
      </c>
      <c r="E916" s="63">
        <f>IF(D916="ingredient",0,VLOOKUP($D916,'Master Inventory'!$C:$H,4,FALSE))</f>
        <v>0</v>
      </c>
      <c r="F916" s="25"/>
      <c r="H916" s="74">
        <f t="shared" si="22"/>
        <v>0</v>
      </c>
      <c r="J916" s="71"/>
    </row>
    <row r="917" spans="1:10" ht="15" customHeight="1">
      <c r="A917" s="113"/>
      <c r="C917" s="62" t="s">
        <v>23</v>
      </c>
      <c r="D917" s="64" t="s">
        <v>1</v>
      </c>
      <c r="E917" s="63">
        <f>IF(D917="ingredient",0,VLOOKUP($D917,'Master Inventory'!$C:$H,4,FALSE))</f>
        <v>0</v>
      </c>
      <c r="F917" s="25"/>
      <c r="H917" s="74">
        <f t="shared" si="22"/>
        <v>0</v>
      </c>
      <c r="I917" s="71"/>
      <c r="J917" s="71"/>
    </row>
    <row r="918" spans="1:10" ht="15" customHeight="1">
      <c r="A918" s="113"/>
      <c r="C918" s="62" t="s">
        <v>23</v>
      </c>
      <c r="D918" s="64" t="s">
        <v>1</v>
      </c>
      <c r="E918" s="63">
        <f>IF(D918="ingredient",0,VLOOKUP($D918,'Master Inventory'!$C:$H,4,FALSE))</f>
        <v>0</v>
      </c>
      <c r="F918" s="25"/>
      <c r="H918" s="74">
        <f t="shared" si="22"/>
        <v>0</v>
      </c>
      <c r="I918" s="72"/>
      <c r="J918" s="72"/>
    </row>
    <row r="919" spans="1:10" ht="15" customHeight="1">
      <c r="A919" s="113"/>
      <c r="C919" s="62" t="s">
        <v>23</v>
      </c>
      <c r="D919" s="64" t="s">
        <v>1</v>
      </c>
      <c r="E919" s="63">
        <f>IF(D919="ingredient",0,VLOOKUP($D919,'Master Inventory'!$C:$H,4,FALSE))</f>
        <v>0</v>
      </c>
      <c r="F919" s="25"/>
      <c r="H919" s="74">
        <f t="shared" si="22"/>
        <v>0</v>
      </c>
      <c r="I919" s="72"/>
      <c r="J919" s="72"/>
    </row>
    <row r="920" spans="1:10" ht="15" customHeight="1">
      <c r="A920" s="113"/>
      <c r="C920" s="62" t="s">
        <v>23</v>
      </c>
      <c r="D920" s="64" t="s">
        <v>1</v>
      </c>
      <c r="E920" s="63">
        <f>IF(D920="ingredient",0,VLOOKUP($D920,'Master Inventory'!$C:$H,4,FALSE))</f>
        <v>0</v>
      </c>
      <c r="F920" s="25"/>
      <c r="H920" s="74">
        <f t="shared" si="22"/>
        <v>0</v>
      </c>
    </row>
    <row r="921" spans="1:10" ht="15" customHeight="1">
      <c r="A921" s="113"/>
      <c r="C921" s="62" t="s">
        <v>23</v>
      </c>
      <c r="D921" s="64" t="s">
        <v>1</v>
      </c>
      <c r="E921" s="63">
        <f>IF(D921="ingredient",0,VLOOKUP($D921,'Master Inventory'!$C:$H,4,FALSE))</f>
        <v>0</v>
      </c>
      <c r="F921" s="25"/>
      <c r="H921" s="74">
        <f t="shared" si="22"/>
        <v>0</v>
      </c>
    </row>
    <row r="922" spans="1:10" ht="15" customHeight="1">
      <c r="A922" s="113"/>
      <c r="C922" s="62" t="s">
        <v>23</v>
      </c>
      <c r="D922" s="64" t="s">
        <v>1</v>
      </c>
      <c r="E922" s="63">
        <f>IF(D922="ingredient",0,VLOOKUP($D922,'Master Inventory'!$C:$H,4,FALSE))</f>
        <v>0</v>
      </c>
      <c r="F922" s="25"/>
      <c r="H922" s="74">
        <f t="shared" si="22"/>
        <v>0</v>
      </c>
    </row>
    <row r="923" spans="1:10" ht="15" customHeight="1">
      <c r="A923" s="113"/>
      <c r="C923" s="62" t="s">
        <v>23</v>
      </c>
      <c r="D923" s="64" t="s">
        <v>1</v>
      </c>
      <c r="E923" s="63">
        <f>IF(D923="ingredient",0,VLOOKUP($D923,'Master Inventory'!$C:$H,4,FALSE))</f>
        <v>0</v>
      </c>
      <c r="F923" s="25"/>
      <c r="H923" s="74">
        <f t="shared" si="22"/>
        <v>0</v>
      </c>
    </row>
    <row r="924" spans="1:10" ht="15" customHeight="1">
      <c r="A924" s="113"/>
      <c r="C924" s="62" t="s">
        <v>23</v>
      </c>
      <c r="D924" s="64" t="s">
        <v>1</v>
      </c>
      <c r="E924" s="63">
        <f>IF(D924="ingredient",0,VLOOKUP($D924,'Master Inventory'!$C:$H,4,FALSE))</f>
        <v>0</v>
      </c>
      <c r="F924" s="25"/>
      <c r="H924" s="74">
        <f t="shared" si="22"/>
        <v>0</v>
      </c>
    </row>
    <row r="925" spans="1:10" ht="15" customHeight="1">
      <c r="A925" s="113"/>
      <c r="C925" s="62" t="s">
        <v>23</v>
      </c>
      <c r="D925" s="64" t="s">
        <v>1</v>
      </c>
      <c r="E925" s="63">
        <f>IF(D925="ingredient",0,VLOOKUP($D925,'Master Inventory'!$C:$H,4,FALSE))</f>
        <v>0</v>
      </c>
      <c r="F925" s="25"/>
      <c r="H925" s="74">
        <f t="shared" si="22"/>
        <v>0</v>
      </c>
    </row>
    <row r="926" spans="1:10" ht="15" customHeight="1">
      <c r="A926" s="113"/>
      <c r="C926" s="62" t="s">
        <v>23</v>
      </c>
      <c r="D926" s="64" t="s">
        <v>1</v>
      </c>
      <c r="E926" s="63">
        <f>IF(D926="ingredient",0,VLOOKUP($D926,'Master Inventory'!$C:$H,4,FALSE))</f>
        <v>0</v>
      </c>
      <c r="F926" s="25"/>
      <c r="H926" s="74">
        <f t="shared" si="22"/>
        <v>0</v>
      </c>
    </row>
    <row r="927" spans="1:10" ht="15" customHeight="1">
      <c r="A927" s="113"/>
      <c r="C927" s="62" t="s">
        <v>23</v>
      </c>
      <c r="D927" s="64" t="s">
        <v>1</v>
      </c>
      <c r="E927" s="63">
        <f>IF(D927="ingredient",0,VLOOKUP($D927,'Master Inventory'!$C:$H,4,FALSE))</f>
        <v>0</v>
      </c>
      <c r="F927" s="25"/>
      <c r="H927" s="74">
        <f t="shared" si="22"/>
        <v>0</v>
      </c>
    </row>
    <row r="928" spans="1:10" ht="15" customHeight="1">
      <c r="A928" s="113"/>
      <c r="C928" s="62" t="s">
        <v>23</v>
      </c>
      <c r="D928" s="64" t="s">
        <v>1</v>
      </c>
      <c r="E928" s="63">
        <f>IF(D928="ingredient",0,VLOOKUP($D928,'Master Inventory'!$C:$H,4,FALSE))</f>
        <v>0</v>
      </c>
      <c r="F928" s="25"/>
      <c r="H928" s="74">
        <f t="shared" si="22"/>
        <v>0</v>
      </c>
    </row>
    <row r="929" spans="1:16" ht="15" customHeight="1">
      <c r="A929" s="113"/>
      <c r="C929" s="62" t="s">
        <v>23</v>
      </c>
      <c r="D929" s="64" t="s">
        <v>1</v>
      </c>
      <c r="E929" s="63">
        <f>IF(D929="ingredient",0,VLOOKUP($D929,'Master Inventory'!$C:$H,4,FALSE))</f>
        <v>0</v>
      </c>
      <c r="F929" s="25"/>
      <c r="H929" s="74">
        <f t="shared" si="22"/>
        <v>0</v>
      </c>
    </row>
    <row r="930" spans="1:16" ht="15" customHeight="1">
      <c r="A930" s="113"/>
      <c r="C930" s="62" t="s">
        <v>23</v>
      </c>
      <c r="D930" s="64" t="s">
        <v>1</v>
      </c>
      <c r="E930" s="63">
        <f>IF(D930="ingredient",0,VLOOKUP($D930,'Master Inventory'!$C:$H,4,FALSE))</f>
        <v>0</v>
      </c>
      <c r="F930" s="25"/>
      <c r="H930" s="74">
        <f t="shared" si="22"/>
        <v>0</v>
      </c>
    </row>
    <row r="931" spans="1:16" ht="15" customHeight="1">
      <c r="A931" s="113"/>
      <c r="C931" s="62" t="s">
        <v>23</v>
      </c>
      <c r="D931" s="64" t="s">
        <v>1</v>
      </c>
      <c r="E931" s="63">
        <f>IF(D931="ingredient",0,VLOOKUP($D931,'Master Inventory'!$C:$H,4,FALSE))</f>
        <v>0</v>
      </c>
      <c r="F931" s="25"/>
      <c r="H931" s="74">
        <f t="shared" si="22"/>
        <v>0</v>
      </c>
    </row>
    <row r="932" spans="1:16" ht="15" customHeight="1">
      <c r="A932" s="113"/>
      <c r="C932" s="62" t="s">
        <v>23</v>
      </c>
      <c r="D932" s="64" t="s">
        <v>1</v>
      </c>
      <c r="E932" s="63">
        <f>IF(D932="ingredient",0,VLOOKUP($D932,'Master Inventory'!$C:$H,4,FALSE))</f>
        <v>0</v>
      </c>
      <c r="F932" s="25"/>
      <c r="H932" s="74">
        <f t="shared" si="22"/>
        <v>0</v>
      </c>
    </row>
    <row r="933" spans="1:16" ht="15" customHeight="1">
      <c r="A933" s="113"/>
      <c r="C933" s="62" t="s">
        <v>23</v>
      </c>
      <c r="D933" s="64" t="s">
        <v>1</v>
      </c>
      <c r="E933" s="63">
        <f>IF(D933="ingredient",0,VLOOKUP($D933,'Master Inventory'!$C:$H,4,FALSE))</f>
        <v>0</v>
      </c>
      <c r="F933" s="25"/>
      <c r="H933" s="74">
        <f t="shared" si="22"/>
        <v>0</v>
      </c>
    </row>
    <row r="934" spans="1:16" ht="15" customHeight="1">
      <c r="A934" s="113"/>
      <c r="C934" s="73" t="s">
        <v>24</v>
      </c>
      <c r="D934" s="64" t="s">
        <v>8</v>
      </c>
      <c r="E934" s="63">
        <f>IF(D934="Recipe Name",0,VLOOKUP($D934,'Raw Recipes'!$B:$I,8,FALSE))</f>
        <v>0</v>
      </c>
      <c r="F934" s="25"/>
      <c r="H934" s="74">
        <f t="shared" si="22"/>
        <v>0</v>
      </c>
    </row>
    <row r="935" spans="1:16" ht="15" customHeight="1">
      <c r="A935" s="113"/>
      <c r="C935" s="73" t="s">
        <v>24</v>
      </c>
      <c r="D935" s="64" t="s">
        <v>8</v>
      </c>
      <c r="E935" s="63">
        <f>IF(D935="Recipe Name",0,VLOOKUP($D935,'Raw Recipes'!$B:$I,8,FALSE))</f>
        <v>0</v>
      </c>
      <c r="F935" s="25"/>
      <c r="H935" s="74">
        <f t="shared" si="22"/>
        <v>0</v>
      </c>
    </row>
    <row r="936" spans="1:16" ht="15" customHeight="1">
      <c r="A936" s="113"/>
      <c r="C936" s="73" t="s">
        <v>24</v>
      </c>
      <c r="D936" s="64" t="s">
        <v>8</v>
      </c>
      <c r="E936" s="63">
        <f>IF(D936="Recipe Name",0,VLOOKUP($D936,'Raw Recipes'!$B:$I,8,FALSE))</f>
        <v>0</v>
      </c>
      <c r="F936" s="25"/>
      <c r="H936" s="74">
        <f t="shared" si="22"/>
        <v>0</v>
      </c>
    </row>
    <row r="937" spans="1:16" ht="15" customHeight="1">
      <c r="A937" s="113"/>
      <c r="C937" s="73" t="s">
        <v>24</v>
      </c>
      <c r="D937" s="64" t="s">
        <v>8</v>
      </c>
      <c r="E937" s="63">
        <f>IF(D937="Recipe Name",0,VLOOKUP($D937,'Raw Recipes'!$B:$I,8,FALSE))</f>
        <v>0</v>
      </c>
      <c r="F937" s="25"/>
      <c r="H937" s="74">
        <f t="shared" si="22"/>
        <v>0</v>
      </c>
    </row>
    <row r="938" spans="1:16" ht="15" customHeight="1">
      <c r="A938" s="113"/>
      <c r="C938" s="73" t="s">
        <v>24</v>
      </c>
      <c r="D938" s="64" t="s">
        <v>8</v>
      </c>
      <c r="E938" s="63">
        <f>IF(D938="Recipe Name",0,VLOOKUP($D938,'Raw Recipes'!$B:$I,8,FALSE))</f>
        <v>0</v>
      </c>
      <c r="F938" s="25"/>
      <c r="H938" s="74">
        <f t="shared" si="22"/>
        <v>0</v>
      </c>
    </row>
    <row r="939" spans="1:16" ht="15" customHeight="1">
      <c r="A939" s="113"/>
      <c r="C939" s="73" t="s">
        <v>24</v>
      </c>
      <c r="D939" s="64" t="s">
        <v>8</v>
      </c>
      <c r="E939" s="63">
        <f>IF(D939="Recipe Name",0,VLOOKUP($D939,'Raw Recipes'!$B:$I,8,FALSE))</f>
        <v>0</v>
      </c>
      <c r="F939" s="25"/>
      <c r="H939" s="74">
        <f t="shared" si="22"/>
        <v>0</v>
      </c>
    </row>
    <row r="940" spans="1:16" ht="15" customHeight="1">
      <c r="A940" s="113"/>
      <c r="C940" s="73" t="s">
        <v>24</v>
      </c>
      <c r="D940" s="64" t="s">
        <v>8</v>
      </c>
      <c r="E940" s="63">
        <f>IF(D940="Recipe Name",0,VLOOKUP($D940,'Raw Recipes'!$B:$I,8,FALSE))</f>
        <v>0</v>
      </c>
      <c r="F940" s="25"/>
      <c r="H940" s="74">
        <f t="shared" si="22"/>
        <v>0</v>
      </c>
    </row>
    <row r="941" spans="1:16" ht="15" customHeight="1">
      <c r="A941" s="113"/>
      <c r="C941" s="73" t="s">
        <v>24</v>
      </c>
      <c r="D941" s="64" t="s">
        <v>8</v>
      </c>
      <c r="E941" s="63">
        <f>IF(D941="Recipe Name",0,VLOOKUP($D941,'Raw Recipes'!$B:$I,8,FALSE))</f>
        <v>0</v>
      </c>
      <c r="F941" s="25"/>
      <c r="H941" s="74">
        <f t="shared" si="22"/>
        <v>0</v>
      </c>
    </row>
    <row r="942" spans="1:16" ht="15" customHeight="1">
      <c r="A942" s="113"/>
      <c r="C942" s="73" t="s">
        <v>24</v>
      </c>
      <c r="D942" s="64" t="s">
        <v>8</v>
      </c>
      <c r="E942" s="63">
        <f>IF(D942="Recipe Name",0,VLOOKUP($D942,'Raw Recipes'!$B:$I,8,FALSE))</f>
        <v>0</v>
      </c>
      <c r="F942" s="25"/>
      <c r="H942" s="74">
        <f t="shared" si="22"/>
        <v>0</v>
      </c>
    </row>
    <row r="943" spans="1:16" ht="15" customHeight="1">
      <c r="A943" s="113"/>
      <c r="C943" s="73" t="s">
        <v>24</v>
      </c>
      <c r="D943" s="64" t="s">
        <v>8</v>
      </c>
      <c r="E943" s="63">
        <f>IF(D943="Recipe Name",0,VLOOKUP($D943,'Raw Recipes'!$B:$I,8,FALSE))</f>
        <v>0</v>
      </c>
      <c r="F943" s="25"/>
      <c r="H943" s="74">
        <f t="shared" si="22"/>
        <v>0</v>
      </c>
    </row>
    <row r="944" spans="1:16" ht="15" customHeight="1">
      <c r="A944" s="113"/>
      <c r="B944" s="14"/>
      <c r="C944" s="14"/>
      <c r="D944" s="14"/>
      <c r="E944" s="14"/>
      <c r="F944" s="14"/>
      <c r="G944" s="14"/>
      <c r="H944" s="14"/>
      <c r="I944" s="16"/>
      <c r="J944" s="16"/>
      <c r="K944" s="14"/>
      <c r="L944" s="14"/>
      <c r="M944" s="14"/>
      <c r="N944" s="14"/>
      <c r="O944" s="14"/>
      <c r="P944" s="14"/>
    </row>
    <row r="945" spans="1:16" ht="15" customHeight="1">
      <c r="A945" s="113">
        <v>24</v>
      </c>
      <c r="B945" s="25"/>
      <c r="C945" s="62" t="s">
        <v>23</v>
      </c>
      <c r="D945" s="64" t="s">
        <v>1</v>
      </c>
      <c r="E945" s="63">
        <f>IF(D945="ingredient",0,VLOOKUP($D945,'Master Inventory'!$C:$H,4,FALSE))</f>
        <v>0</v>
      </c>
      <c r="F945" s="25"/>
      <c r="H945" s="74">
        <f>F945*E945</f>
        <v>0</v>
      </c>
      <c r="I945" s="114">
        <f>SUM(H945:H984)</f>
        <v>0</v>
      </c>
      <c r="J945" s="114"/>
      <c r="K945" s="115"/>
      <c r="L945" s="115"/>
      <c r="M945" s="114">
        <f>K945-I945</f>
        <v>0</v>
      </c>
      <c r="N945" s="114"/>
      <c r="O945" s="116" t="e">
        <f>I945/K945</f>
        <v>#DIV/0!</v>
      </c>
      <c r="P945" s="116"/>
    </row>
    <row r="946" spans="1:16" ht="15" customHeight="1">
      <c r="A946" s="113"/>
      <c r="C946" s="62" t="s">
        <v>23</v>
      </c>
      <c r="D946" s="64" t="s">
        <v>1</v>
      </c>
      <c r="E946" s="63">
        <f>IF(D946="ingredient",0,VLOOKUP($D946,'Master Inventory'!$C:$H,4,FALSE))</f>
        <v>0</v>
      </c>
      <c r="F946" s="25"/>
      <c r="H946" s="74">
        <f t="shared" ref="H946:H984" si="23">F946*E946</f>
        <v>0</v>
      </c>
      <c r="I946" s="65"/>
      <c r="J946" s="65"/>
    </row>
    <row r="947" spans="1:16" ht="15" customHeight="1">
      <c r="A947" s="113"/>
      <c r="C947" s="62" t="s">
        <v>23</v>
      </c>
      <c r="D947" s="64" t="s">
        <v>1</v>
      </c>
      <c r="E947" s="63">
        <f>IF(D947="ingredient",0,VLOOKUP($D947,'Master Inventory'!$C:$H,4,FALSE))</f>
        <v>0</v>
      </c>
      <c r="F947" s="25"/>
      <c r="H947" s="74">
        <f t="shared" si="23"/>
        <v>0</v>
      </c>
      <c r="J947" s="67"/>
    </row>
    <row r="948" spans="1:16" ht="15" customHeight="1">
      <c r="A948" s="113"/>
      <c r="C948" s="62" t="s">
        <v>23</v>
      </c>
      <c r="D948" s="64" t="s">
        <v>1</v>
      </c>
      <c r="E948" s="63">
        <f>IF(D948="ingredient",0,VLOOKUP($D948,'Master Inventory'!$C:$H,4,FALSE))</f>
        <v>0</v>
      </c>
      <c r="F948" s="25"/>
      <c r="H948" s="74">
        <f t="shared" si="23"/>
        <v>0</v>
      </c>
      <c r="I948" s="67"/>
      <c r="J948" s="67"/>
    </row>
    <row r="949" spans="1:16" ht="15" customHeight="1">
      <c r="A949" s="113"/>
      <c r="C949" s="62" t="s">
        <v>23</v>
      </c>
      <c r="D949" s="64" t="s">
        <v>1</v>
      </c>
      <c r="E949" s="63">
        <f>IF(D949="ingredient",0,VLOOKUP($D949,'Master Inventory'!$C:$H,4,FALSE))</f>
        <v>0</v>
      </c>
      <c r="F949" s="25"/>
      <c r="H949" s="74">
        <f t="shared" si="23"/>
        <v>0</v>
      </c>
      <c r="J949" s="68"/>
    </row>
    <row r="950" spans="1:16" ht="15" customHeight="1">
      <c r="A950" s="113"/>
      <c r="C950" s="62" t="s">
        <v>23</v>
      </c>
      <c r="D950" s="64" t="s">
        <v>1</v>
      </c>
      <c r="E950" s="63">
        <f>IF(D950="ingredient",0,VLOOKUP($D950,'Master Inventory'!$C:$H,4,FALSE))</f>
        <v>0</v>
      </c>
      <c r="F950" s="25"/>
      <c r="H950" s="74">
        <f t="shared" si="23"/>
        <v>0</v>
      </c>
      <c r="I950" s="69"/>
      <c r="J950" s="69"/>
    </row>
    <row r="951" spans="1:16" ht="15" customHeight="1">
      <c r="A951" s="113"/>
      <c r="C951" s="62" t="s">
        <v>23</v>
      </c>
      <c r="D951" s="64" t="s">
        <v>1</v>
      </c>
      <c r="E951" s="63">
        <f>IF(D951="ingredient",0,VLOOKUP($D951,'Master Inventory'!$C:$H,4,FALSE))</f>
        <v>0</v>
      </c>
      <c r="F951" s="25"/>
      <c r="H951" s="74">
        <f t="shared" si="23"/>
        <v>0</v>
      </c>
      <c r="J951" s="67"/>
    </row>
    <row r="952" spans="1:16" ht="15" customHeight="1">
      <c r="A952" s="113"/>
      <c r="C952" s="62" t="s">
        <v>23</v>
      </c>
      <c r="D952" s="64" t="s">
        <v>1</v>
      </c>
      <c r="E952" s="63">
        <f>IF(D952="ingredient",0,VLOOKUP($D952,'Master Inventory'!$C:$H,4,FALSE))</f>
        <v>0</v>
      </c>
      <c r="F952" s="25"/>
      <c r="H952" s="74">
        <f t="shared" si="23"/>
        <v>0</v>
      </c>
      <c r="I952" s="67"/>
      <c r="J952" s="67"/>
    </row>
    <row r="953" spans="1:16" ht="15" customHeight="1">
      <c r="A953" s="113"/>
      <c r="C953" s="62" t="s">
        <v>23</v>
      </c>
      <c r="D953" s="64" t="s">
        <v>1</v>
      </c>
      <c r="E953" s="63">
        <f>IF(D953="ingredient",0,VLOOKUP($D953,'Master Inventory'!$C:$H,4,FALSE))</f>
        <v>0</v>
      </c>
      <c r="F953" s="25"/>
      <c r="H953" s="74">
        <f t="shared" si="23"/>
        <v>0</v>
      </c>
      <c r="J953" s="65"/>
    </row>
    <row r="954" spans="1:16" ht="15" customHeight="1">
      <c r="A954" s="113"/>
      <c r="C954" s="62" t="s">
        <v>23</v>
      </c>
      <c r="D954" s="64" t="s">
        <v>1</v>
      </c>
      <c r="E954" s="63">
        <f>IF(D954="ingredient",0,VLOOKUP($D954,'Master Inventory'!$C:$H,4,FALSE))</f>
        <v>0</v>
      </c>
      <c r="F954" s="25"/>
      <c r="H954" s="74">
        <f t="shared" si="23"/>
        <v>0</v>
      </c>
      <c r="I954" s="70"/>
      <c r="J954" s="70"/>
    </row>
    <row r="955" spans="1:16" ht="15" customHeight="1">
      <c r="A955" s="113"/>
      <c r="C955" s="62" t="s">
        <v>23</v>
      </c>
      <c r="D955" s="64" t="s">
        <v>1</v>
      </c>
      <c r="E955" s="63">
        <f>IF(D955="ingredient",0,VLOOKUP($D955,'Master Inventory'!$C:$H,4,FALSE))</f>
        <v>0</v>
      </c>
      <c r="F955" s="25"/>
      <c r="H955" s="74">
        <f t="shared" si="23"/>
        <v>0</v>
      </c>
      <c r="J955" s="67"/>
    </row>
    <row r="956" spans="1:16" ht="15" customHeight="1">
      <c r="A956" s="113"/>
      <c r="C956" s="62" t="s">
        <v>23</v>
      </c>
      <c r="D956" s="64" t="s">
        <v>1</v>
      </c>
      <c r="E956" s="63">
        <f>IF(D956="ingredient",0,VLOOKUP($D956,'Master Inventory'!$C:$H,4,FALSE))</f>
        <v>0</v>
      </c>
      <c r="F956" s="25"/>
      <c r="H956" s="74">
        <f t="shared" si="23"/>
        <v>0</v>
      </c>
      <c r="I956" s="67"/>
      <c r="J956" s="67"/>
    </row>
    <row r="957" spans="1:16" ht="15" customHeight="1">
      <c r="A957" s="113"/>
      <c r="C957" s="62" t="s">
        <v>23</v>
      </c>
      <c r="D957" s="64" t="s">
        <v>1</v>
      </c>
      <c r="E957" s="63">
        <f>IF(D957="ingredient",0,VLOOKUP($D957,'Master Inventory'!$C:$H,4,FALSE))</f>
        <v>0</v>
      </c>
      <c r="F957" s="25"/>
      <c r="H957" s="74">
        <f t="shared" si="23"/>
        <v>0</v>
      </c>
      <c r="J957" s="71"/>
    </row>
    <row r="958" spans="1:16" ht="15" customHeight="1">
      <c r="A958" s="113"/>
      <c r="C958" s="62" t="s">
        <v>23</v>
      </c>
      <c r="D958" s="64" t="s">
        <v>1</v>
      </c>
      <c r="E958" s="63">
        <f>IF(D958="ingredient",0,VLOOKUP($D958,'Master Inventory'!$C:$H,4,FALSE))</f>
        <v>0</v>
      </c>
      <c r="F958" s="25"/>
      <c r="H958" s="74">
        <f t="shared" si="23"/>
        <v>0</v>
      </c>
      <c r="I958" s="71"/>
      <c r="J958" s="71"/>
    </row>
    <row r="959" spans="1:16" ht="15" customHeight="1">
      <c r="A959" s="113"/>
      <c r="C959" s="62" t="s">
        <v>23</v>
      </c>
      <c r="D959" s="64" t="s">
        <v>1</v>
      </c>
      <c r="E959" s="63">
        <f>IF(D959="ingredient",0,VLOOKUP($D959,'Master Inventory'!$C:$H,4,FALSE))</f>
        <v>0</v>
      </c>
      <c r="F959" s="25"/>
      <c r="H959" s="74">
        <f t="shared" si="23"/>
        <v>0</v>
      </c>
      <c r="I959" s="72"/>
      <c r="J959" s="72"/>
    </row>
    <row r="960" spans="1:16" ht="15" customHeight="1">
      <c r="A960" s="113"/>
      <c r="C960" s="62" t="s">
        <v>23</v>
      </c>
      <c r="D960" s="64" t="s">
        <v>1</v>
      </c>
      <c r="E960" s="63">
        <f>IF(D960="ingredient",0,VLOOKUP($D960,'Master Inventory'!$C:$H,4,FALSE))</f>
        <v>0</v>
      </c>
      <c r="F960" s="25"/>
      <c r="H960" s="74">
        <f t="shared" si="23"/>
        <v>0</v>
      </c>
      <c r="I960" s="72"/>
      <c r="J960" s="72"/>
    </row>
    <row r="961" spans="1:8" ht="15" customHeight="1">
      <c r="A961" s="113"/>
      <c r="C961" s="62" t="s">
        <v>23</v>
      </c>
      <c r="D961" s="64" t="s">
        <v>1</v>
      </c>
      <c r="E961" s="63">
        <f>IF(D961="ingredient",0,VLOOKUP($D961,'Master Inventory'!$C:$H,4,FALSE))</f>
        <v>0</v>
      </c>
      <c r="F961" s="25"/>
      <c r="H961" s="74">
        <f t="shared" si="23"/>
        <v>0</v>
      </c>
    </row>
    <row r="962" spans="1:8" ht="15" customHeight="1">
      <c r="A962" s="113"/>
      <c r="C962" s="62" t="s">
        <v>23</v>
      </c>
      <c r="D962" s="64" t="s">
        <v>1</v>
      </c>
      <c r="E962" s="63">
        <f>IF(D962="ingredient",0,VLOOKUP($D962,'Master Inventory'!$C:$H,4,FALSE))</f>
        <v>0</v>
      </c>
      <c r="F962" s="25"/>
      <c r="H962" s="74">
        <f t="shared" si="23"/>
        <v>0</v>
      </c>
    </row>
    <row r="963" spans="1:8" ht="15" customHeight="1">
      <c r="A963" s="113"/>
      <c r="C963" s="62" t="s">
        <v>23</v>
      </c>
      <c r="D963" s="64" t="s">
        <v>1</v>
      </c>
      <c r="E963" s="63">
        <f>IF(D963="ingredient",0,VLOOKUP($D963,'Master Inventory'!$C:$H,4,FALSE))</f>
        <v>0</v>
      </c>
      <c r="F963" s="25"/>
      <c r="H963" s="74">
        <f t="shared" si="23"/>
        <v>0</v>
      </c>
    </row>
    <row r="964" spans="1:8" ht="15" customHeight="1">
      <c r="A964" s="113"/>
      <c r="C964" s="62" t="s">
        <v>23</v>
      </c>
      <c r="D964" s="64" t="s">
        <v>1</v>
      </c>
      <c r="E964" s="63">
        <f>IF(D964="ingredient",0,VLOOKUP($D964,'Master Inventory'!$C:$H,4,FALSE))</f>
        <v>0</v>
      </c>
      <c r="F964" s="25"/>
      <c r="H964" s="74">
        <f t="shared" si="23"/>
        <v>0</v>
      </c>
    </row>
    <row r="965" spans="1:8" ht="15" customHeight="1">
      <c r="A965" s="113"/>
      <c r="C965" s="62" t="s">
        <v>23</v>
      </c>
      <c r="D965" s="64" t="s">
        <v>1</v>
      </c>
      <c r="E965" s="63">
        <f>IF(D965="ingredient",0,VLOOKUP($D965,'Master Inventory'!$C:$H,4,FALSE))</f>
        <v>0</v>
      </c>
      <c r="F965" s="25"/>
      <c r="H965" s="74">
        <f t="shared" si="23"/>
        <v>0</v>
      </c>
    </row>
    <row r="966" spans="1:8" ht="15" customHeight="1">
      <c r="A966" s="113"/>
      <c r="C966" s="62" t="s">
        <v>23</v>
      </c>
      <c r="D966" s="64" t="s">
        <v>1</v>
      </c>
      <c r="E966" s="63">
        <f>IF(D966="ingredient",0,VLOOKUP($D966,'Master Inventory'!$C:$H,4,FALSE))</f>
        <v>0</v>
      </c>
      <c r="F966" s="25"/>
      <c r="H966" s="74">
        <f t="shared" si="23"/>
        <v>0</v>
      </c>
    </row>
    <row r="967" spans="1:8" ht="15" customHeight="1">
      <c r="A967" s="113"/>
      <c r="C967" s="62" t="s">
        <v>23</v>
      </c>
      <c r="D967" s="64" t="s">
        <v>1</v>
      </c>
      <c r="E967" s="63">
        <f>IF(D967="ingredient",0,VLOOKUP($D967,'Master Inventory'!$C:$H,4,FALSE))</f>
        <v>0</v>
      </c>
      <c r="F967" s="25"/>
      <c r="H967" s="74">
        <f t="shared" si="23"/>
        <v>0</v>
      </c>
    </row>
    <row r="968" spans="1:8" ht="15" customHeight="1">
      <c r="A968" s="113"/>
      <c r="C968" s="62" t="s">
        <v>23</v>
      </c>
      <c r="D968" s="64" t="s">
        <v>1</v>
      </c>
      <c r="E968" s="63">
        <f>IF(D968="ingredient",0,VLOOKUP($D968,'Master Inventory'!$C:$H,4,FALSE))</f>
        <v>0</v>
      </c>
      <c r="F968" s="25"/>
      <c r="H968" s="74">
        <f t="shared" si="23"/>
        <v>0</v>
      </c>
    </row>
    <row r="969" spans="1:8" ht="15" customHeight="1">
      <c r="A969" s="113"/>
      <c r="C969" s="62" t="s">
        <v>23</v>
      </c>
      <c r="D969" s="64" t="s">
        <v>1</v>
      </c>
      <c r="E969" s="63">
        <f>IF(D969="ingredient",0,VLOOKUP($D969,'Master Inventory'!$C:$H,4,FALSE))</f>
        <v>0</v>
      </c>
      <c r="F969" s="25"/>
      <c r="H969" s="74">
        <f t="shared" si="23"/>
        <v>0</v>
      </c>
    </row>
    <row r="970" spans="1:8" ht="15" customHeight="1">
      <c r="A970" s="113"/>
      <c r="C970" s="62" t="s">
        <v>23</v>
      </c>
      <c r="D970" s="64" t="s">
        <v>1</v>
      </c>
      <c r="E970" s="63">
        <f>IF(D970="ingredient",0,VLOOKUP($D970,'Master Inventory'!$C:$H,4,FALSE))</f>
        <v>0</v>
      </c>
      <c r="F970" s="25"/>
      <c r="H970" s="74">
        <f t="shared" si="23"/>
        <v>0</v>
      </c>
    </row>
    <row r="971" spans="1:8" ht="15" customHeight="1">
      <c r="A971" s="113"/>
      <c r="C971" s="62" t="s">
        <v>23</v>
      </c>
      <c r="D971" s="64" t="s">
        <v>1</v>
      </c>
      <c r="E971" s="63">
        <f>IF(D971="ingredient",0,VLOOKUP($D971,'Master Inventory'!$C:$H,4,FALSE))</f>
        <v>0</v>
      </c>
      <c r="F971" s="25"/>
      <c r="H971" s="74">
        <f t="shared" si="23"/>
        <v>0</v>
      </c>
    </row>
    <row r="972" spans="1:8" ht="15" customHeight="1">
      <c r="A972" s="113"/>
      <c r="C972" s="62" t="s">
        <v>23</v>
      </c>
      <c r="D972" s="64" t="s">
        <v>1</v>
      </c>
      <c r="E972" s="63">
        <f>IF(D972="ingredient",0,VLOOKUP($D972,'Master Inventory'!$C:$H,4,FALSE))</f>
        <v>0</v>
      </c>
      <c r="F972" s="25"/>
      <c r="H972" s="74">
        <f t="shared" si="23"/>
        <v>0</v>
      </c>
    </row>
    <row r="973" spans="1:8" ht="15" customHeight="1">
      <c r="A973" s="113"/>
      <c r="C973" s="62" t="s">
        <v>23</v>
      </c>
      <c r="D973" s="64" t="s">
        <v>1</v>
      </c>
      <c r="E973" s="63">
        <f>IF(D973="ingredient",0,VLOOKUP($D973,'Master Inventory'!$C:$H,4,FALSE))</f>
        <v>0</v>
      </c>
      <c r="F973" s="25"/>
      <c r="H973" s="74">
        <f t="shared" si="23"/>
        <v>0</v>
      </c>
    </row>
    <row r="974" spans="1:8" ht="15" customHeight="1">
      <c r="A974" s="113"/>
      <c r="C974" s="62" t="s">
        <v>23</v>
      </c>
      <c r="D974" s="64" t="s">
        <v>1</v>
      </c>
      <c r="E974" s="63">
        <f>IF(D974="ingredient",0,VLOOKUP($D974,'Master Inventory'!$C:$H,4,FALSE))</f>
        <v>0</v>
      </c>
      <c r="F974" s="25"/>
      <c r="H974" s="74">
        <f t="shared" si="23"/>
        <v>0</v>
      </c>
    </row>
    <row r="975" spans="1:8" ht="15" customHeight="1">
      <c r="A975" s="113"/>
      <c r="C975" s="73" t="s">
        <v>24</v>
      </c>
      <c r="D975" s="64" t="s">
        <v>8</v>
      </c>
      <c r="E975" s="63">
        <f>IF(D975="Recipe Name",0,VLOOKUP($D975,'Raw Recipes'!$B:$I,8,FALSE))</f>
        <v>0</v>
      </c>
      <c r="F975" s="25"/>
      <c r="H975" s="74">
        <f t="shared" si="23"/>
        <v>0</v>
      </c>
    </row>
    <row r="976" spans="1:8" ht="15" customHeight="1">
      <c r="A976" s="113"/>
      <c r="C976" s="73" t="s">
        <v>24</v>
      </c>
      <c r="D976" s="64" t="s">
        <v>8</v>
      </c>
      <c r="E976" s="63">
        <f>IF(D976="Recipe Name",0,VLOOKUP($D976,'Raw Recipes'!$B:$I,8,FALSE))</f>
        <v>0</v>
      </c>
      <c r="F976" s="25"/>
      <c r="H976" s="74">
        <f t="shared" si="23"/>
        <v>0</v>
      </c>
    </row>
    <row r="977" spans="1:16" ht="15" customHeight="1">
      <c r="A977" s="113"/>
      <c r="C977" s="73" t="s">
        <v>24</v>
      </c>
      <c r="D977" s="64" t="s">
        <v>8</v>
      </c>
      <c r="E977" s="63">
        <f>IF(D977="Recipe Name",0,VLOOKUP($D977,'Raw Recipes'!$B:$I,8,FALSE))</f>
        <v>0</v>
      </c>
      <c r="F977" s="25"/>
      <c r="H977" s="74">
        <f t="shared" si="23"/>
        <v>0</v>
      </c>
    </row>
    <row r="978" spans="1:16" ht="15" customHeight="1">
      <c r="A978" s="113"/>
      <c r="C978" s="73" t="s">
        <v>24</v>
      </c>
      <c r="D978" s="64" t="s">
        <v>8</v>
      </c>
      <c r="E978" s="63">
        <f>IF(D978="Recipe Name",0,VLOOKUP($D978,'Raw Recipes'!$B:$I,8,FALSE))</f>
        <v>0</v>
      </c>
      <c r="F978" s="25"/>
      <c r="H978" s="74">
        <f t="shared" si="23"/>
        <v>0</v>
      </c>
    </row>
    <row r="979" spans="1:16" ht="15" customHeight="1">
      <c r="A979" s="113"/>
      <c r="C979" s="73" t="s">
        <v>24</v>
      </c>
      <c r="D979" s="64" t="s">
        <v>8</v>
      </c>
      <c r="E979" s="63">
        <f>IF(D979="Recipe Name",0,VLOOKUP($D979,'Raw Recipes'!$B:$I,8,FALSE))</f>
        <v>0</v>
      </c>
      <c r="F979" s="25"/>
      <c r="H979" s="74">
        <f t="shared" si="23"/>
        <v>0</v>
      </c>
    </row>
    <row r="980" spans="1:16" ht="15" customHeight="1">
      <c r="A980" s="113"/>
      <c r="C980" s="73" t="s">
        <v>24</v>
      </c>
      <c r="D980" s="64" t="s">
        <v>8</v>
      </c>
      <c r="E980" s="63">
        <f>IF(D980="Recipe Name",0,VLOOKUP($D980,'Raw Recipes'!$B:$I,8,FALSE))</f>
        <v>0</v>
      </c>
      <c r="F980" s="25"/>
      <c r="H980" s="74">
        <f t="shared" si="23"/>
        <v>0</v>
      </c>
    </row>
    <row r="981" spans="1:16" ht="15" customHeight="1">
      <c r="A981" s="113"/>
      <c r="C981" s="73" t="s">
        <v>24</v>
      </c>
      <c r="D981" s="64" t="s">
        <v>8</v>
      </c>
      <c r="E981" s="63">
        <f>IF(D981="Recipe Name",0,VLOOKUP($D981,'Raw Recipes'!$B:$I,8,FALSE))</f>
        <v>0</v>
      </c>
      <c r="F981" s="25"/>
      <c r="H981" s="74">
        <f t="shared" si="23"/>
        <v>0</v>
      </c>
    </row>
    <row r="982" spans="1:16" ht="15" customHeight="1">
      <c r="A982" s="113"/>
      <c r="C982" s="73" t="s">
        <v>24</v>
      </c>
      <c r="D982" s="64" t="s">
        <v>8</v>
      </c>
      <c r="E982" s="63">
        <f>IF(D982="Recipe Name",0,VLOOKUP($D982,'Raw Recipes'!$B:$I,8,FALSE))</f>
        <v>0</v>
      </c>
      <c r="F982" s="25"/>
      <c r="H982" s="74">
        <f t="shared" si="23"/>
        <v>0</v>
      </c>
    </row>
    <row r="983" spans="1:16" ht="15" customHeight="1">
      <c r="A983" s="113"/>
      <c r="C983" s="73" t="s">
        <v>24</v>
      </c>
      <c r="D983" s="64" t="s">
        <v>8</v>
      </c>
      <c r="E983" s="63">
        <f>IF(D983="Recipe Name",0,VLOOKUP($D983,'Raw Recipes'!$B:$I,8,FALSE))</f>
        <v>0</v>
      </c>
      <c r="F983" s="25"/>
      <c r="H983" s="74">
        <f t="shared" si="23"/>
        <v>0</v>
      </c>
    </row>
    <row r="984" spans="1:16" ht="15" customHeight="1">
      <c r="A984" s="113"/>
      <c r="C984" s="73" t="s">
        <v>24</v>
      </c>
      <c r="D984" s="64" t="s">
        <v>8</v>
      </c>
      <c r="E984" s="63">
        <f>IF(D984="Recipe Name",0,VLOOKUP($D984,'Raw Recipes'!$B:$I,8,FALSE))</f>
        <v>0</v>
      </c>
      <c r="F984" s="25"/>
      <c r="H984" s="74">
        <f t="shared" si="23"/>
        <v>0</v>
      </c>
    </row>
    <row r="985" spans="1:16" ht="15" customHeight="1">
      <c r="A985" s="113"/>
      <c r="B985" s="14"/>
      <c r="C985" s="14"/>
      <c r="D985" s="14"/>
      <c r="E985" s="14"/>
      <c r="F985" s="14"/>
      <c r="G985" s="14"/>
      <c r="H985" s="14"/>
      <c r="I985" s="16"/>
      <c r="J985" s="16"/>
      <c r="K985" s="14"/>
      <c r="L985" s="14"/>
      <c r="M985" s="14"/>
      <c r="N985" s="14"/>
      <c r="O985" s="14"/>
      <c r="P985" s="14"/>
    </row>
    <row r="986" spans="1:16" ht="15" customHeight="1">
      <c r="A986" s="113">
        <v>25</v>
      </c>
      <c r="B986" s="25"/>
      <c r="C986" s="62" t="s">
        <v>23</v>
      </c>
      <c r="D986" s="64" t="s">
        <v>1</v>
      </c>
      <c r="E986" s="63">
        <f>IF(D986="ingredient",0,VLOOKUP($D986,'Master Inventory'!$C:$H,4,FALSE))</f>
        <v>0</v>
      </c>
      <c r="F986" s="25"/>
      <c r="H986" s="74">
        <f>F986*E986</f>
        <v>0</v>
      </c>
      <c r="I986" s="114">
        <f>SUM(H986:H1025)</f>
        <v>0</v>
      </c>
      <c r="J986" s="114"/>
      <c r="K986" s="115"/>
      <c r="L986" s="115"/>
      <c r="M986" s="114">
        <f>K986-I986</f>
        <v>0</v>
      </c>
      <c r="N986" s="114"/>
      <c r="O986" s="116" t="e">
        <f>I986/K986</f>
        <v>#DIV/0!</v>
      </c>
      <c r="P986" s="116"/>
    </row>
    <row r="987" spans="1:16" ht="15" customHeight="1">
      <c r="A987" s="113"/>
      <c r="C987" s="62" t="s">
        <v>23</v>
      </c>
      <c r="D987" s="64" t="s">
        <v>1</v>
      </c>
      <c r="E987" s="63">
        <f>IF(D987="ingredient",0,VLOOKUP($D987,'Master Inventory'!$C:$H,4,FALSE))</f>
        <v>0</v>
      </c>
      <c r="F987" s="25"/>
      <c r="H987" s="74">
        <f t="shared" ref="H987:H1025" si="24">F987*E987</f>
        <v>0</v>
      </c>
      <c r="I987" s="65"/>
      <c r="J987" s="65"/>
    </row>
    <row r="988" spans="1:16" ht="15" customHeight="1">
      <c r="A988" s="113"/>
      <c r="C988" s="62" t="s">
        <v>23</v>
      </c>
      <c r="D988" s="64" t="s">
        <v>1</v>
      </c>
      <c r="E988" s="63">
        <f>IF(D988="ingredient",0,VLOOKUP($D988,'Master Inventory'!$C:$H,4,FALSE))</f>
        <v>0</v>
      </c>
      <c r="F988" s="25"/>
      <c r="H988" s="74">
        <f t="shared" si="24"/>
        <v>0</v>
      </c>
      <c r="J988" s="67"/>
    </row>
    <row r="989" spans="1:16" ht="15" customHeight="1">
      <c r="A989" s="113"/>
      <c r="C989" s="62" t="s">
        <v>23</v>
      </c>
      <c r="D989" s="64" t="s">
        <v>1</v>
      </c>
      <c r="E989" s="63">
        <f>IF(D989="ingredient",0,VLOOKUP($D989,'Master Inventory'!$C:$H,4,FALSE))</f>
        <v>0</v>
      </c>
      <c r="F989" s="25"/>
      <c r="H989" s="74">
        <f t="shared" si="24"/>
        <v>0</v>
      </c>
      <c r="I989" s="67"/>
      <c r="J989" s="67"/>
    </row>
    <row r="990" spans="1:16" ht="15" customHeight="1">
      <c r="A990" s="113"/>
      <c r="C990" s="62" t="s">
        <v>23</v>
      </c>
      <c r="D990" s="64" t="s">
        <v>1</v>
      </c>
      <c r="E990" s="63">
        <f>IF(D990="ingredient",0,VLOOKUP($D990,'Master Inventory'!$C:$H,4,FALSE))</f>
        <v>0</v>
      </c>
      <c r="F990" s="25"/>
      <c r="H990" s="74">
        <f t="shared" si="24"/>
        <v>0</v>
      </c>
      <c r="J990" s="68"/>
    </row>
    <row r="991" spans="1:16" ht="15" customHeight="1">
      <c r="A991" s="113"/>
      <c r="C991" s="62" t="s">
        <v>23</v>
      </c>
      <c r="D991" s="64" t="s">
        <v>1</v>
      </c>
      <c r="E991" s="63">
        <f>IF(D991="ingredient",0,VLOOKUP($D991,'Master Inventory'!$C:$H,4,FALSE))</f>
        <v>0</v>
      </c>
      <c r="F991" s="25"/>
      <c r="H991" s="74">
        <f t="shared" si="24"/>
        <v>0</v>
      </c>
      <c r="I991" s="69"/>
      <c r="J991" s="69"/>
    </row>
    <row r="992" spans="1:16" ht="15" customHeight="1">
      <c r="A992" s="113"/>
      <c r="C992" s="62" t="s">
        <v>23</v>
      </c>
      <c r="D992" s="64" t="s">
        <v>1</v>
      </c>
      <c r="E992" s="63">
        <f>IF(D992="ingredient",0,VLOOKUP($D992,'Master Inventory'!$C:$H,4,FALSE))</f>
        <v>0</v>
      </c>
      <c r="F992" s="25"/>
      <c r="H992" s="74">
        <f t="shared" si="24"/>
        <v>0</v>
      </c>
      <c r="J992" s="67"/>
    </row>
    <row r="993" spans="1:10" ht="15" customHeight="1">
      <c r="A993" s="113"/>
      <c r="C993" s="62" t="s">
        <v>23</v>
      </c>
      <c r="D993" s="64" t="s">
        <v>1</v>
      </c>
      <c r="E993" s="63">
        <f>IF(D993="ingredient",0,VLOOKUP($D993,'Master Inventory'!$C:$H,4,FALSE))</f>
        <v>0</v>
      </c>
      <c r="F993" s="25"/>
      <c r="H993" s="74">
        <f t="shared" si="24"/>
        <v>0</v>
      </c>
      <c r="I993" s="67"/>
      <c r="J993" s="67"/>
    </row>
    <row r="994" spans="1:10" ht="15" customHeight="1">
      <c r="A994" s="113"/>
      <c r="C994" s="62" t="s">
        <v>23</v>
      </c>
      <c r="D994" s="64" t="s">
        <v>1</v>
      </c>
      <c r="E994" s="63">
        <f>IF(D994="ingredient",0,VLOOKUP($D994,'Master Inventory'!$C:$H,4,FALSE))</f>
        <v>0</v>
      </c>
      <c r="F994" s="25"/>
      <c r="H994" s="74">
        <f t="shared" si="24"/>
        <v>0</v>
      </c>
      <c r="J994" s="65"/>
    </row>
    <row r="995" spans="1:10" ht="15" customHeight="1">
      <c r="A995" s="113"/>
      <c r="C995" s="62" t="s">
        <v>23</v>
      </c>
      <c r="D995" s="64" t="s">
        <v>1</v>
      </c>
      <c r="E995" s="63">
        <f>IF(D995="ingredient",0,VLOOKUP($D995,'Master Inventory'!$C:$H,4,FALSE))</f>
        <v>0</v>
      </c>
      <c r="F995" s="25"/>
      <c r="H995" s="74">
        <f t="shared" si="24"/>
        <v>0</v>
      </c>
      <c r="I995" s="70"/>
      <c r="J995" s="70"/>
    </row>
    <row r="996" spans="1:10" ht="15" customHeight="1">
      <c r="A996" s="113"/>
      <c r="C996" s="62" t="s">
        <v>23</v>
      </c>
      <c r="D996" s="64" t="s">
        <v>1</v>
      </c>
      <c r="E996" s="63">
        <f>IF(D996="ingredient",0,VLOOKUP($D996,'Master Inventory'!$C:$H,4,FALSE))</f>
        <v>0</v>
      </c>
      <c r="F996" s="25"/>
      <c r="H996" s="74">
        <f t="shared" si="24"/>
        <v>0</v>
      </c>
      <c r="J996" s="67"/>
    </row>
    <row r="997" spans="1:10" ht="15" customHeight="1">
      <c r="A997" s="113"/>
      <c r="C997" s="62" t="s">
        <v>23</v>
      </c>
      <c r="D997" s="64" t="s">
        <v>1</v>
      </c>
      <c r="E997" s="63">
        <f>IF(D997="ingredient",0,VLOOKUP($D997,'Master Inventory'!$C:$H,4,FALSE))</f>
        <v>0</v>
      </c>
      <c r="F997" s="25"/>
      <c r="H997" s="74">
        <f t="shared" si="24"/>
        <v>0</v>
      </c>
      <c r="I997" s="67"/>
      <c r="J997" s="67"/>
    </row>
    <row r="998" spans="1:10" ht="15" customHeight="1">
      <c r="A998" s="113"/>
      <c r="C998" s="62" t="s">
        <v>23</v>
      </c>
      <c r="D998" s="64" t="s">
        <v>1</v>
      </c>
      <c r="E998" s="63">
        <f>IF(D998="ingredient",0,VLOOKUP($D998,'Master Inventory'!$C:$H,4,FALSE))</f>
        <v>0</v>
      </c>
      <c r="F998" s="25"/>
      <c r="H998" s="74">
        <f t="shared" si="24"/>
        <v>0</v>
      </c>
      <c r="J998" s="71"/>
    </row>
    <row r="999" spans="1:10" ht="15" customHeight="1">
      <c r="A999" s="113"/>
      <c r="C999" s="62" t="s">
        <v>23</v>
      </c>
      <c r="D999" s="64" t="s">
        <v>1</v>
      </c>
      <c r="E999" s="63">
        <f>IF(D999="ingredient",0,VLOOKUP($D999,'Master Inventory'!$C:$H,4,FALSE))</f>
        <v>0</v>
      </c>
      <c r="F999" s="25"/>
      <c r="H999" s="74">
        <f t="shared" si="24"/>
        <v>0</v>
      </c>
      <c r="I999" s="71"/>
      <c r="J999" s="71"/>
    </row>
    <row r="1000" spans="1:10" ht="15" customHeight="1">
      <c r="A1000" s="113"/>
      <c r="C1000" s="62" t="s">
        <v>23</v>
      </c>
      <c r="D1000" s="64" t="s">
        <v>1</v>
      </c>
      <c r="E1000" s="63">
        <f>IF(D1000="ingredient",0,VLOOKUP($D1000,'Master Inventory'!$C:$H,4,FALSE))</f>
        <v>0</v>
      </c>
      <c r="F1000" s="25"/>
      <c r="H1000" s="74">
        <f t="shared" si="24"/>
        <v>0</v>
      </c>
      <c r="I1000" s="72"/>
      <c r="J1000" s="72"/>
    </row>
    <row r="1001" spans="1:10" ht="15" customHeight="1">
      <c r="A1001" s="113"/>
      <c r="C1001" s="62" t="s">
        <v>23</v>
      </c>
      <c r="D1001" s="64" t="s">
        <v>1</v>
      </c>
      <c r="E1001" s="63">
        <f>IF(D1001="ingredient",0,VLOOKUP($D1001,'Master Inventory'!$C:$H,4,FALSE))</f>
        <v>0</v>
      </c>
      <c r="F1001" s="25"/>
      <c r="H1001" s="74">
        <f t="shared" si="24"/>
        <v>0</v>
      </c>
      <c r="I1001" s="72"/>
      <c r="J1001" s="72"/>
    </row>
    <row r="1002" spans="1:10" ht="15" customHeight="1">
      <c r="A1002" s="113"/>
      <c r="C1002" s="62" t="s">
        <v>23</v>
      </c>
      <c r="D1002" s="64" t="s">
        <v>1</v>
      </c>
      <c r="E1002" s="63">
        <f>IF(D1002="ingredient",0,VLOOKUP($D1002,'Master Inventory'!$C:$H,4,FALSE))</f>
        <v>0</v>
      </c>
      <c r="F1002" s="25"/>
      <c r="H1002" s="74">
        <f t="shared" si="24"/>
        <v>0</v>
      </c>
    </row>
    <row r="1003" spans="1:10" ht="15" customHeight="1">
      <c r="A1003" s="113"/>
      <c r="C1003" s="62" t="s">
        <v>23</v>
      </c>
      <c r="D1003" s="64" t="s">
        <v>1</v>
      </c>
      <c r="E1003" s="63">
        <f>IF(D1003="ingredient",0,VLOOKUP($D1003,'Master Inventory'!$C:$H,4,FALSE))</f>
        <v>0</v>
      </c>
      <c r="F1003" s="25"/>
      <c r="H1003" s="74">
        <f t="shared" si="24"/>
        <v>0</v>
      </c>
    </row>
    <row r="1004" spans="1:10" ht="15" customHeight="1">
      <c r="A1004" s="113"/>
      <c r="C1004" s="62" t="s">
        <v>23</v>
      </c>
      <c r="D1004" s="64" t="s">
        <v>1</v>
      </c>
      <c r="E1004" s="63">
        <f>IF(D1004="ingredient",0,VLOOKUP($D1004,'Master Inventory'!$C:$H,4,FALSE))</f>
        <v>0</v>
      </c>
      <c r="F1004" s="25"/>
      <c r="H1004" s="74">
        <f t="shared" si="24"/>
        <v>0</v>
      </c>
    </row>
    <row r="1005" spans="1:10" ht="15" customHeight="1">
      <c r="A1005" s="113"/>
      <c r="C1005" s="62" t="s">
        <v>23</v>
      </c>
      <c r="D1005" s="64" t="s">
        <v>1</v>
      </c>
      <c r="E1005" s="63">
        <f>IF(D1005="ingredient",0,VLOOKUP($D1005,'Master Inventory'!$C:$H,4,FALSE))</f>
        <v>0</v>
      </c>
      <c r="F1005" s="25"/>
      <c r="H1005" s="74">
        <f t="shared" si="24"/>
        <v>0</v>
      </c>
    </row>
    <row r="1006" spans="1:10" ht="15" customHeight="1">
      <c r="A1006" s="113"/>
      <c r="C1006" s="62" t="s">
        <v>23</v>
      </c>
      <c r="D1006" s="64" t="s">
        <v>1</v>
      </c>
      <c r="E1006" s="63">
        <f>IF(D1006="ingredient",0,VLOOKUP($D1006,'Master Inventory'!$C:$H,4,FALSE))</f>
        <v>0</v>
      </c>
      <c r="F1006" s="25"/>
      <c r="H1006" s="74">
        <f t="shared" si="24"/>
        <v>0</v>
      </c>
    </row>
    <row r="1007" spans="1:10" ht="15" customHeight="1">
      <c r="A1007" s="113"/>
      <c r="C1007" s="62" t="s">
        <v>23</v>
      </c>
      <c r="D1007" s="64" t="s">
        <v>1</v>
      </c>
      <c r="E1007" s="63">
        <f>IF(D1007="ingredient",0,VLOOKUP($D1007,'Master Inventory'!$C:$H,4,FALSE))</f>
        <v>0</v>
      </c>
      <c r="F1007" s="25"/>
      <c r="H1007" s="74">
        <f t="shared" si="24"/>
        <v>0</v>
      </c>
    </row>
    <row r="1008" spans="1:10" ht="15" customHeight="1">
      <c r="A1008" s="113"/>
      <c r="C1008" s="62" t="s">
        <v>23</v>
      </c>
      <c r="D1008" s="64" t="s">
        <v>1</v>
      </c>
      <c r="E1008" s="63">
        <f>IF(D1008="ingredient",0,VLOOKUP($D1008,'Master Inventory'!$C:$H,4,FALSE))</f>
        <v>0</v>
      </c>
      <c r="F1008" s="25"/>
      <c r="H1008" s="74">
        <f t="shared" si="24"/>
        <v>0</v>
      </c>
    </row>
    <row r="1009" spans="1:8" ht="15" customHeight="1">
      <c r="A1009" s="113"/>
      <c r="C1009" s="62" t="s">
        <v>23</v>
      </c>
      <c r="D1009" s="64" t="s">
        <v>1</v>
      </c>
      <c r="E1009" s="63">
        <f>IF(D1009="ingredient",0,VLOOKUP($D1009,'Master Inventory'!$C:$H,4,FALSE))</f>
        <v>0</v>
      </c>
      <c r="F1009" s="25"/>
      <c r="H1009" s="74">
        <f t="shared" si="24"/>
        <v>0</v>
      </c>
    </row>
    <row r="1010" spans="1:8" ht="15" customHeight="1">
      <c r="A1010" s="113"/>
      <c r="C1010" s="62" t="s">
        <v>23</v>
      </c>
      <c r="D1010" s="64" t="s">
        <v>1</v>
      </c>
      <c r="E1010" s="63">
        <f>IF(D1010="ingredient",0,VLOOKUP($D1010,'Master Inventory'!$C:$H,4,FALSE))</f>
        <v>0</v>
      </c>
      <c r="F1010" s="25"/>
      <c r="H1010" s="74">
        <f t="shared" si="24"/>
        <v>0</v>
      </c>
    </row>
    <row r="1011" spans="1:8" ht="15" customHeight="1">
      <c r="A1011" s="113"/>
      <c r="C1011" s="62" t="s">
        <v>23</v>
      </c>
      <c r="D1011" s="64" t="s">
        <v>1</v>
      </c>
      <c r="E1011" s="63">
        <f>IF(D1011="ingredient",0,VLOOKUP($D1011,'Master Inventory'!$C:$H,4,FALSE))</f>
        <v>0</v>
      </c>
      <c r="F1011" s="25"/>
      <c r="H1011" s="74">
        <f t="shared" si="24"/>
        <v>0</v>
      </c>
    </row>
    <row r="1012" spans="1:8" ht="15" customHeight="1">
      <c r="A1012" s="113"/>
      <c r="C1012" s="62" t="s">
        <v>23</v>
      </c>
      <c r="D1012" s="64" t="s">
        <v>1</v>
      </c>
      <c r="E1012" s="63">
        <f>IF(D1012="ingredient",0,VLOOKUP($D1012,'Master Inventory'!$C:$H,4,FALSE))</f>
        <v>0</v>
      </c>
      <c r="F1012" s="25"/>
      <c r="H1012" s="74">
        <f t="shared" si="24"/>
        <v>0</v>
      </c>
    </row>
    <row r="1013" spans="1:8" ht="15" customHeight="1">
      <c r="A1013" s="113"/>
      <c r="C1013" s="62" t="s">
        <v>23</v>
      </c>
      <c r="D1013" s="64" t="s">
        <v>1</v>
      </c>
      <c r="E1013" s="63">
        <f>IF(D1013="ingredient",0,VLOOKUP($D1013,'Master Inventory'!$C:$H,4,FALSE))</f>
        <v>0</v>
      </c>
      <c r="F1013" s="25"/>
      <c r="H1013" s="74">
        <f t="shared" si="24"/>
        <v>0</v>
      </c>
    </row>
    <row r="1014" spans="1:8" ht="15" customHeight="1">
      <c r="A1014" s="113"/>
      <c r="C1014" s="62" t="s">
        <v>23</v>
      </c>
      <c r="D1014" s="64" t="s">
        <v>1</v>
      </c>
      <c r="E1014" s="63">
        <f>IF(D1014="ingredient",0,VLOOKUP($D1014,'Master Inventory'!$C:$H,4,FALSE))</f>
        <v>0</v>
      </c>
      <c r="F1014" s="25"/>
      <c r="H1014" s="74">
        <f t="shared" si="24"/>
        <v>0</v>
      </c>
    </row>
    <row r="1015" spans="1:8" ht="15" customHeight="1">
      <c r="A1015" s="113"/>
      <c r="C1015" s="62" t="s">
        <v>23</v>
      </c>
      <c r="D1015" s="64" t="s">
        <v>1</v>
      </c>
      <c r="E1015" s="63">
        <f>IF(D1015="ingredient",0,VLOOKUP($D1015,'Master Inventory'!$C:$H,4,FALSE))</f>
        <v>0</v>
      </c>
      <c r="F1015" s="25"/>
      <c r="H1015" s="74">
        <f t="shared" si="24"/>
        <v>0</v>
      </c>
    </row>
    <row r="1016" spans="1:8" ht="15" customHeight="1">
      <c r="A1016" s="113"/>
      <c r="C1016" s="73" t="s">
        <v>24</v>
      </c>
      <c r="D1016" s="64" t="s">
        <v>8</v>
      </c>
      <c r="E1016" s="63">
        <f>IF(D1016="Recipe Name",0,VLOOKUP($D1016,'Raw Recipes'!$B:$I,8,FALSE))</f>
        <v>0</v>
      </c>
      <c r="F1016" s="25"/>
      <c r="H1016" s="74">
        <f t="shared" si="24"/>
        <v>0</v>
      </c>
    </row>
    <row r="1017" spans="1:8" ht="15" customHeight="1">
      <c r="A1017" s="113"/>
      <c r="C1017" s="73" t="s">
        <v>24</v>
      </c>
      <c r="D1017" s="64" t="s">
        <v>8</v>
      </c>
      <c r="E1017" s="63">
        <f>IF(D1017="Recipe Name",0,VLOOKUP($D1017,'Raw Recipes'!$B:$I,8,FALSE))</f>
        <v>0</v>
      </c>
      <c r="F1017" s="25"/>
      <c r="H1017" s="74">
        <f t="shared" si="24"/>
        <v>0</v>
      </c>
    </row>
    <row r="1018" spans="1:8" ht="15" customHeight="1">
      <c r="A1018" s="113"/>
      <c r="C1018" s="73" t="s">
        <v>24</v>
      </c>
      <c r="D1018" s="64" t="s">
        <v>8</v>
      </c>
      <c r="E1018" s="63">
        <f>IF(D1018="Recipe Name",0,VLOOKUP($D1018,'Raw Recipes'!$B:$I,8,FALSE))</f>
        <v>0</v>
      </c>
      <c r="F1018" s="25"/>
      <c r="H1018" s="74">
        <f t="shared" si="24"/>
        <v>0</v>
      </c>
    </row>
    <row r="1019" spans="1:8" ht="15" customHeight="1">
      <c r="A1019" s="113"/>
      <c r="C1019" s="73" t="s">
        <v>24</v>
      </c>
      <c r="D1019" s="64" t="s">
        <v>8</v>
      </c>
      <c r="E1019" s="63">
        <f>IF(D1019="Recipe Name",0,VLOOKUP($D1019,'Raw Recipes'!$B:$I,8,FALSE))</f>
        <v>0</v>
      </c>
      <c r="F1019" s="25"/>
      <c r="H1019" s="74">
        <f t="shared" si="24"/>
        <v>0</v>
      </c>
    </row>
    <row r="1020" spans="1:8" ht="15" customHeight="1">
      <c r="A1020" s="113"/>
      <c r="C1020" s="73" t="s">
        <v>24</v>
      </c>
      <c r="D1020" s="64" t="s">
        <v>8</v>
      </c>
      <c r="E1020" s="63">
        <f>IF(D1020="Recipe Name",0,VLOOKUP($D1020,'Raw Recipes'!$B:$I,8,FALSE))</f>
        <v>0</v>
      </c>
      <c r="F1020" s="25"/>
      <c r="H1020" s="74">
        <f t="shared" si="24"/>
        <v>0</v>
      </c>
    </row>
    <row r="1021" spans="1:8" ht="15" customHeight="1">
      <c r="A1021" s="113"/>
      <c r="C1021" s="73" t="s">
        <v>24</v>
      </c>
      <c r="D1021" s="64" t="s">
        <v>8</v>
      </c>
      <c r="E1021" s="63">
        <f>IF(D1021="Recipe Name",0,VLOOKUP($D1021,'Raw Recipes'!$B:$I,8,FALSE))</f>
        <v>0</v>
      </c>
      <c r="F1021" s="25"/>
      <c r="H1021" s="74">
        <f t="shared" si="24"/>
        <v>0</v>
      </c>
    </row>
    <row r="1022" spans="1:8" ht="15" customHeight="1">
      <c r="A1022" s="113"/>
      <c r="C1022" s="73" t="s">
        <v>24</v>
      </c>
      <c r="D1022" s="64" t="s">
        <v>8</v>
      </c>
      <c r="E1022" s="63">
        <f>IF(D1022="Recipe Name",0,VLOOKUP($D1022,'Raw Recipes'!$B:$I,8,FALSE))</f>
        <v>0</v>
      </c>
      <c r="F1022" s="25"/>
      <c r="H1022" s="74">
        <f t="shared" si="24"/>
        <v>0</v>
      </c>
    </row>
    <row r="1023" spans="1:8" ht="15" customHeight="1">
      <c r="A1023" s="113"/>
      <c r="C1023" s="73" t="s">
        <v>24</v>
      </c>
      <c r="D1023" s="64" t="s">
        <v>8</v>
      </c>
      <c r="E1023" s="63">
        <f>IF(D1023="Recipe Name",0,VLOOKUP($D1023,'Raw Recipes'!$B:$I,8,FALSE))</f>
        <v>0</v>
      </c>
      <c r="F1023" s="25"/>
      <c r="H1023" s="74">
        <f t="shared" si="24"/>
        <v>0</v>
      </c>
    </row>
    <row r="1024" spans="1:8" ht="15" customHeight="1">
      <c r="A1024" s="113"/>
      <c r="C1024" s="73" t="s">
        <v>24</v>
      </c>
      <c r="D1024" s="64" t="s">
        <v>8</v>
      </c>
      <c r="E1024" s="63">
        <f>IF(D1024="Recipe Name",0,VLOOKUP($D1024,'Raw Recipes'!$B:$I,8,FALSE))</f>
        <v>0</v>
      </c>
      <c r="F1024" s="25"/>
      <c r="H1024" s="74">
        <f t="shared" si="24"/>
        <v>0</v>
      </c>
    </row>
    <row r="1025" spans="1:16" ht="15" customHeight="1">
      <c r="A1025" s="113"/>
      <c r="C1025" s="73" t="s">
        <v>24</v>
      </c>
      <c r="D1025" s="64" t="s">
        <v>8</v>
      </c>
      <c r="E1025" s="63">
        <f>IF(D1025="Recipe Name",0,VLOOKUP($D1025,'Raw Recipes'!$B:$I,8,FALSE))</f>
        <v>0</v>
      </c>
      <c r="F1025" s="25"/>
      <c r="H1025" s="74">
        <f t="shared" si="24"/>
        <v>0</v>
      </c>
    </row>
    <row r="1026" spans="1:16" ht="15" customHeight="1">
      <c r="A1026" s="113"/>
      <c r="B1026" s="14"/>
      <c r="C1026" s="14"/>
      <c r="D1026" s="14"/>
      <c r="E1026" s="14"/>
      <c r="F1026" s="14"/>
      <c r="G1026" s="14"/>
      <c r="H1026" s="14"/>
      <c r="I1026" s="16"/>
      <c r="J1026" s="16"/>
      <c r="K1026" s="14"/>
      <c r="L1026" s="14"/>
      <c r="M1026" s="14"/>
      <c r="N1026" s="14"/>
      <c r="O1026" s="14"/>
      <c r="P1026" s="14"/>
    </row>
    <row r="1027" spans="1:16" ht="15" customHeight="1">
      <c r="A1027" s="113">
        <v>26</v>
      </c>
      <c r="B1027" s="25"/>
      <c r="C1027" s="62" t="s">
        <v>23</v>
      </c>
      <c r="D1027" s="64" t="s">
        <v>1</v>
      </c>
      <c r="E1027" s="63">
        <f>IF(D1027="ingredient",0,VLOOKUP($D1027,'Master Inventory'!$C:$H,4,FALSE))</f>
        <v>0</v>
      </c>
      <c r="F1027" s="25"/>
      <c r="H1027" s="74">
        <f>F1027*E1027</f>
        <v>0</v>
      </c>
      <c r="I1027" s="114">
        <f>SUM(H1027:H1066)</f>
        <v>0</v>
      </c>
      <c r="J1027" s="114"/>
      <c r="K1027" s="115"/>
      <c r="L1027" s="115"/>
      <c r="M1027" s="114">
        <f>K1027-I1027</f>
        <v>0</v>
      </c>
      <c r="N1027" s="114"/>
      <c r="O1027" s="116" t="e">
        <f>I1027/K1027</f>
        <v>#DIV/0!</v>
      </c>
      <c r="P1027" s="116"/>
    </row>
    <row r="1028" spans="1:16" ht="15" customHeight="1">
      <c r="A1028" s="113"/>
      <c r="C1028" s="62" t="s">
        <v>23</v>
      </c>
      <c r="D1028" s="64" t="s">
        <v>1</v>
      </c>
      <c r="E1028" s="63">
        <f>IF(D1028="ingredient",0,VLOOKUP($D1028,'Master Inventory'!$C:$H,4,FALSE))</f>
        <v>0</v>
      </c>
      <c r="F1028" s="25"/>
      <c r="H1028" s="74">
        <f t="shared" ref="H1028:H1066" si="25">F1028*E1028</f>
        <v>0</v>
      </c>
      <c r="I1028" s="65"/>
      <c r="J1028" s="65"/>
    </row>
    <row r="1029" spans="1:16" ht="15" customHeight="1">
      <c r="A1029" s="113"/>
      <c r="C1029" s="62" t="s">
        <v>23</v>
      </c>
      <c r="D1029" s="64" t="s">
        <v>1</v>
      </c>
      <c r="E1029" s="63">
        <f>IF(D1029="ingredient",0,VLOOKUP($D1029,'Master Inventory'!$C:$H,4,FALSE))</f>
        <v>0</v>
      </c>
      <c r="F1029" s="25"/>
      <c r="H1029" s="74">
        <f t="shared" si="25"/>
        <v>0</v>
      </c>
      <c r="J1029" s="67"/>
    </row>
    <row r="1030" spans="1:16" ht="15" customHeight="1">
      <c r="A1030" s="113"/>
      <c r="C1030" s="62" t="s">
        <v>23</v>
      </c>
      <c r="D1030" s="64" t="s">
        <v>1</v>
      </c>
      <c r="E1030" s="63">
        <f>IF(D1030="ingredient",0,VLOOKUP($D1030,'Master Inventory'!$C:$H,4,FALSE))</f>
        <v>0</v>
      </c>
      <c r="F1030" s="25"/>
      <c r="H1030" s="74">
        <f t="shared" si="25"/>
        <v>0</v>
      </c>
      <c r="I1030" s="67"/>
      <c r="J1030" s="67"/>
    </row>
    <row r="1031" spans="1:16" ht="15" customHeight="1">
      <c r="A1031" s="113"/>
      <c r="C1031" s="62" t="s">
        <v>23</v>
      </c>
      <c r="D1031" s="64" t="s">
        <v>1</v>
      </c>
      <c r="E1031" s="63">
        <f>IF(D1031="ingredient",0,VLOOKUP($D1031,'Master Inventory'!$C:$H,4,FALSE))</f>
        <v>0</v>
      </c>
      <c r="F1031" s="25"/>
      <c r="H1031" s="74">
        <f t="shared" si="25"/>
        <v>0</v>
      </c>
      <c r="J1031" s="68"/>
    </row>
    <row r="1032" spans="1:16" ht="15" customHeight="1">
      <c r="A1032" s="113"/>
      <c r="C1032" s="62" t="s">
        <v>23</v>
      </c>
      <c r="D1032" s="64" t="s">
        <v>1</v>
      </c>
      <c r="E1032" s="63">
        <f>IF(D1032="ingredient",0,VLOOKUP($D1032,'Master Inventory'!$C:$H,4,FALSE))</f>
        <v>0</v>
      </c>
      <c r="F1032" s="25"/>
      <c r="H1032" s="74">
        <f t="shared" si="25"/>
        <v>0</v>
      </c>
      <c r="I1032" s="69"/>
      <c r="J1032" s="69"/>
    </row>
    <row r="1033" spans="1:16" ht="15" customHeight="1">
      <c r="A1033" s="113"/>
      <c r="C1033" s="62" t="s">
        <v>23</v>
      </c>
      <c r="D1033" s="64" t="s">
        <v>1</v>
      </c>
      <c r="E1033" s="63">
        <f>IF(D1033="ingredient",0,VLOOKUP($D1033,'Master Inventory'!$C:$H,4,FALSE))</f>
        <v>0</v>
      </c>
      <c r="F1033" s="25"/>
      <c r="H1033" s="74">
        <f t="shared" si="25"/>
        <v>0</v>
      </c>
      <c r="J1033" s="67"/>
    </row>
    <row r="1034" spans="1:16" ht="15" customHeight="1">
      <c r="A1034" s="113"/>
      <c r="C1034" s="62" t="s">
        <v>23</v>
      </c>
      <c r="D1034" s="64" t="s">
        <v>1</v>
      </c>
      <c r="E1034" s="63">
        <f>IF(D1034="ingredient",0,VLOOKUP($D1034,'Master Inventory'!$C:$H,4,FALSE))</f>
        <v>0</v>
      </c>
      <c r="F1034" s="25"/>
      <c r="H1034" s="74">
        <f t="shared" si="25"/>
        <v>0</v>
      </c>
      <c r="I1034" s="67"/>
      <c r="J1034" s="67"/>
    </row>
    <row r="1035" spans="1:16" ht="15" customHeight="1">
      <c r="A1035" s="113"/>
      <c r="C1035" s="62" t="s">
        <v>23</v>
      </c>
      <c r="D1035" s="64" t="s">
        <v>1</v>
      </c>
      <c r="E1035" s="63">
        <f>IF(D1035="ingredient",0,VLOOKUP($D1035,'Master Inventory'!$C:$H,4,FALSE))</f>
        <v>0</v>
      </c>
      <c r="F1035" s="25"/>
      <c r="H1035" s="74">
        <f t="shared" si="25"/>
        <v>0</v>
      </c>
      <c r="J1035" s="65"/>
    </row>
    <row r="1036" spans="1:16" ht="15" customHeight="1">
      <c r="A1036" s="113"/>
      <c r="C1036" s="62" t="s">
        <v>23</v>
      </c>
      <c r="D1036" s="64" t="s">
        <v>1</v>
      </c>
      <c r="E1036" s="63">
        <f>IF(D1036="ingredient",0,VLOOKUP($D1036,'Master Inventory'!$C:$H,4,FALSE))</f>
        <v>0</v>
      </c>
      <c r="F1036" s="25"/>
      <c r="H1036" s="74">
        <f t="shared" si="25"/>
        <v>0</v>
      </c>
      <c r="I1036" s="70"/>
      <c r="J1036" s="70"/>
    </row>
    <row r="1037" spans="1:16" ht="15" customHeight="1">
      <c r="A1037" s="113"/>
      <c r="C1037" s="62" t="s">
        <v>23</v>
      </c>
      <c r="D1037" s="64" t="s">
        <v>1</v>
      </c>
      <c r="E1037" s="63">
        <f>IF(D1037="ingredient",0,VLOOKUP($D1037,'Master Inventory'!$C:$H,4,FALSE))</f>
        <v>0</v>
      </c>
      <c r="F1037" s="25"/>
      <c r="H1037" s="74">
        <f t="shared" si="25"/>
        <v>0</v>
      </c>
      <c r="J1037" s="67"/>
    </row>
    <row r="1038" spans="1:16" ht="15" customHeight="1">
      <c r="A1038" s="113"/>
      <c r="C1038" s="62" t="s">
        <v>23</v>
      </c>
      <c r="D1038" s="64" t="s">
        <v>1</v>
      </c>
      <c r="E1038" s="63">
        <f>IF(D1038="ingredient",0,VLOOKUP($D1038,'Master Inventory'!$C:$H,4,FALSE))</f>
        <v>0</v>
      </c>
      <c r="F1038" s="25"/>
      <c r="H1038" s="74">
        <f t="shared" si="25"/>
        <v>0</v>
      </c>
      <c r="I1038" s="67"/>
      <c r="J1038" s="67"/>
    </row>
    <row r="1039" spans="1:16" ht="15" customHeight="1">
      <c r="A1039" s="113"/>
      <c r="C1039" s="62" t="s">
        <v>23</v>
      </c>
      <c r="D1039" s="64" t="s">
        <v>1</v>
      </c>
      <c r="E1039" s="63">
        <f>IF(D1039="ingredient",0,VLOOKUP($D1039,'Master Inventory'!$C:$H,4,FALSE))</f>
        <v>0</v>
      </c>
      <c r="F1039" s="25"/>
      <c r="H1039" s="74">
        <f t="shared" si="25"/>
        <v>0</v>
      </c>
      <c r="J1039" s="71"/>
    </row>
    <row r="1040" spans="1:16" ht="15" customHeight="1">
      <c r="A1040" s="113"/>
      <c r="C1040" s="62" t="s">
        <v>23</v>
      </c>
      <c r="D1040" s="64" t="s">
        <v>1</v>
      </c>
      <c r="E1040" s="63">
        <f>IF(D1040="ingredient",0,VLOOKUP($D1040,'Master Inventory'!$C:$H,4,FALSE))</f>
        <v>0</v>
      </c>
      <c r="F1040" s="25"/>
      <c r="H1040" s="74">
        <f t="shared" si="25"/>
        <v>0</v>
      </c>
      <c r="I1040" s="71"/>
      <c r="J1040" s="71"/>
    </row>
    <row r="1041" spans="1:10" ht="15" customHeight="1">
      <c r="A1041" s="113"/>
      <c r="C1041" s="62" t="s">
        <v>23</v>
      </c>
      <c r="D1041" s="64" t="s">
        <v>1</v>
      </c>
      <c r="E1041" s="63">
        <f>IF(D1041="ingredient",0,VLOOKUP($D1041,'Master Inventory'!$C:$H,4,FALSE))</f>
        <v>0</v>
      </c>
      <c r="F1041" s="25"/>
      <c r="H1041" s="74">
        <f t="shared" si="25"/>
        <v>0</v>
      </c>
      <c r="I1041" s="72"/>
      <c r="J1041" s="72"/>
    </row>
    <row r="1042" spans="1:10" ht="15" customHeight="1">
      <c r="A1042" s="113"/>
      <c r="C1042" s="62" t="s">
        <v>23</v>
      </c>
      <c r="D1042" s="64" t="s">
        <v>1</v>
      </c>
      <c r="E1042" s="63">
        <f>IF(D1042="ingredient",0,VLOOKUP($D1042,'Master Inventory'!$C:$H,4,FALSE))</f>
        <v>0</v>
      </c>
      <c r="F1042" s="25"/>
      <c r="H1042" s="74">
        <f t="shared" si="25"/>
        <v>0</v>
      </c>
      <c r="I1042" s="72"/>
      <c r="J1042" s="72"/>
    </row>
    <row r="1043" spans="1:10" ht="15" customHeight="1">
      <c r="A1043" s="113"/>
      <c r="C1043" s="62" t="s">
        <v>23</v>
      </c>
      <c r="D1043" s="64" t="s">
        <v>1</v>
      </c>
      <c r="E1043" s="63">
        <f>IF(D1043="ingredient",0,VLOOKUP($D1043,'Master Inventory'!$C:$H,4,FALSE))</f>
        <v>0</v>
      </c>
      <c r="F1043" s="25"/>
      <c r="H1043" s="74">
        <f t="shared" si="25"/>
        <v>0</v>
      </c>
    </row>
    <row r="1044" spans="1:10" ht="15" customHeight="1">
      <c r="A1044" s="113"/>
      <c r="C1044" s="62" t="s">
        <v>23</v>
      </c>
      <c r="D1044" s="64" t="s">
        <v>1</v>
      </c>
      <c r="E1044" s="63">
        <f>IF(D1044="ingredient",0,VLOOKUP($D1044,'Master Inventory'!$C:$H,4,FALSE))</f>
        <v>0</v>
      </c>
      <c r="F1044" s="25"/>
      <c r="H1044" s="74">
        <f t="shared" si="25"/>
        <v>0</v>
      </c>
    </row>
    <row r="1045" spans="1:10" ht="15" customHeight="1">
      <c r="A1045" s="113"/>
      <c r="C1045" s="62" t="s">
        <v>23</v>
      </c>
      <c r="D1045" s="64" t="s">
        <v>1</v>
      </c>
      <c r="E1045" s="63">
        <f>IF(D1045="ingredient",0,VLOOKUP($D1045,'Master Inventory'!$C:$H,4,FALSE))</f>
        <v>0</v>
      </c>
      <c r="F1045" s="25"/>
      <c r="H1045" s="74">
        <f t="shared" si="25"/>
        <v>0</v>
      </c>
    </row>
    <row r="1046" spans="1:10" ht="15" customHeight="1">
      <c r="A1046" s="113"/>
      <c r="C1046" s="62" t="s">
        <v>23</v>
      </c>
      <c r="D1046" s="64" t="s">
        <v>1</v>
      </c>
      <c r="E1046" s="63">
        <f>IF(D1046="ingredient",0,VLOOKUP($D1046,'Master Inventory'!$C:$H,4,FALSE))</f>
        <v>0</v>
      </c>
      <c r="F1046" s="25"/>
      <c r="H1046" s="74">
        <f t="shared" si="25"/>
        <v>0</v>
      </c>
    </row>
    <row r="1047" spans="1:10" ht="15" customHeight="1">
      <c r="A1047" s="113"/>
      <c r="C1047" s="62" t="s">
        <v>23</v>
      </c>
      <c r="D1047" s="64" t="s">
        <v>1</v>
      </c>
      <c r="E1047" s="63">
        <f>IF(D1047="ingredient",0,VLOOKUP($D1047,'Master Inventory'!$C:$H,4,FALSE))</f>
        <v>0</v>
      </c>
      <c r="F1047" s="25"/>
      <c r="H1047" s="74">
        <f t="shared" si="25"/>
        <v>0</v>
      </c>
    </row>
    <row r="1048" spans="1:10" ht="15" customHeight="1">
      <c r="A1048" s="113"/>
      <c r="C1048" s="62" t="s">
        <v>23</v>
      </c>
      <c r="D1048" s="64" t="s">
        <v>1</v>
      </c>
      <c r="E1048" s="63">
        <f>IF(D1048="ingredient",0,VLOOKUP($D1048,'Master Inventory'!$C:$H,4,FALSE))</f>
        <v>0</v>
      </c>
      <c r="F1048" s="25"/>
      <c r="H1048" s="74">
        <f t="shared" si="25"/>
        <v>0</v>
      </c>
    </row>
    <row r="1049" spans="1:10" ht="15" customHeight="1">
      <c r="A1049" s="113"/>
      <c r="C1049" s="62" t="s">
        <v>23</v>
      </c>
      <c r="D1049" s="64" t="s">
        <v>1</v>
      </c>
      <c r="E1049" s="63">
        <f>IF(D1049="ingredient",0,VLOOKUP($D1049,'Master Inventory'!$C:$H,4,FALSE))</f>
        <v>0</v>
      </c>
      <c r="F1049" s="25"/>
      <c r="H1049" s="74">
        <f t="shared" si="25"/>
        <v>0</v>
      </c>
    </row>
    <row r="1050" spans="1:10" ht="15" customHeight="1">
      <c r="A1050" s="113"/>
      <c r="C1050" s="62" t="s">
        <v>23</v>
      </c>
      <c r="D1050" s="64" t="s">
        <v>1</v>
      </c>
      <c r="E1050" s="63">
        <f>IF(D1050="ingredient",0,VLOOKUP($D1050,'Master Inventory'!$C:$H,4,FALSE))</f>
        <v>0</v>
      </c>
      <c r="F1050" s="25"/>
      <c r="H1050" s="74">
        <f t="shared" si="25"/>
        <v>0</v>
      </c>
    </row>
    <row r="1051" spans="1:10" ht="15" customHeight="1">
      <c r="A1051" s="113"/>
      <c r="C1051" s="62" t="s">
        <v>23</v>
      </c>
      <c r="D1051" s="64" t="s">
        <v>1</v>
      </c>
      <c r="E1051" s="63">
        <f>IF(D1051="ingredient",0,VLOOKUP($D1051,'Master Inventory'!$C:$H,4,FALSE))</f>
        <v>0</v>
      </c>
      <c r="F1051" s="25"/>
      <c r="H1051" s="74">
        <f t="shared" si="25"/>
        <v>0</v>
      </c>
    </row>
    <row r="1052" spans="1:10" ht="15" customHeight="1">
      <c r="A1052" s="113"/>
      <c r="C1052" s="62" t="s">
        <v>23</v>
      </c>
      <c r="D1052" s="64" t="s">
        <v>1</v>
      </c>
      <c r="E1052" s="63">
        <f>IF(D1052="ingredient",0,VLOOKUP($D1052,'Master Inventory'!$C:$H,4,FALSE))</f>
        <v>0</v>
      </c>
      <c r="F1052" s="25"/>
      <c r="H1052" s="74">
        <f t="shared" si="25"/>
        <v>0</v>
      </c>
    </row>
    <row r="1053" spans="1:10" ht="15" customHeight="1">
      <c r="A1053" s="113"/>
      <c r="C1053" s="62" t="s">
        <v>23</v>
      </c>
      <c r="D1053" s="64" t="s">
        <v>1</v>
      </c>
      <c r="E1053" s="63">
        <f>IF(D1053="ingredient",0,VLOOKUP($D1053,'Master Inventory'!$C:$H,4,FALSE))</f>
        <v>0</v>
      </c>
      <c r="F1053" s="25"/>
      <c r="H1053" s="74">
        <f t="shared" si="25"/>
        <v>0</v>
      </c>
    </row>
    <row r="1054" spans="1:10" ht="15" customHeight="1">
      <c r="A1054" s="113"/>
      <c r="C1054" s="62" t="s">
        <v>23</v>
      </c>
      <c r="D1054" s="64" t="s">
        <v>1</v>
      </c>
      <c r="E1054" s="63">
        <f>IF(D1054="ingredient",0,VLOOKUP($D1054,'Master Inventory'!$C:$H,4,FALSE))</f>
        <v>0</v>
      </c>
      <c r="F1054" s="25"/>
      <c r="H1054" s="74">
        <f t="shared" si="25"/>
        <v>0</v>
      </c>
    </row>
    <row r="1055" spans="1:10" ht="15" customHeight="1">
      <c r="A1055" s="113"/>
      <c r="C1055" s="62" t="s">
        <v>23</v>
      </c>
      <c r="D1055" s="64" t="s">
        <v>1</v>
      </c>
      <c r="E1055" s="63">
        <f>IF(D1055="ingredient",0,VLOOKUP($D1055,'Master Inventory'!$C:$H,4,FALSE))</f>
        <v>0</v>
      </c>
      <c r="F1055" s="25"/>
      <c r="H1055" s="74">
        <f t="shared" si="25"/>
        <v>0</v>
      </c>
    </row>
    <row r="1056" spans="1:10" ht="15" customHeight="1">
      <c r="A1056" s="113"/>
      <c r="C1056" s="62" t="s">
        <v>23</v>
      </c>
      <c r="D1056" s="64" t="s">
        <v>1</v>
      </c>
      <c r="E1056" s="63">
        <f>IF(D1056="ingredient",0,VLOOKUP($D1056,'Master Inventory'!$C:$H,4,FALSE))</f>
        <v>0</v>
      </c>
      <c r="F1056" s="25"/>
      <c r="H1056" s="74">
        <f t="shared" si="25"/>
        <v>0</v>
      </c>
    </row>
    <row r="1057" spans="1:16" ht="15" customHeight="1">
      <c r="A1057" s="113"/>
      <c r="C1057" s="73" t="s">
        <v>24</v>
      </c>
      <c r="D1057" s="64" t="s">
        <v>8</v>
      </c>
      <c r="E1057" s="63">
        <f>IF(D1057="Recipe Name",0,VLOOKUP($D1057,'Raw Recipes'!$B:$I,8,FALSE))</f>
        <v>0</v>
      </c>
      <c r="F1057" s="25"/>
      <c r="H1057" s="74">
        <f t="shared" si="25"/>
        <v>0</v>
      </c>
    </row>
    <row r="1058" spans="1:16" ht="15" customHeight="1">
      <c r="A1058" s="113"/>
      <c r="C1058" s="73" t="s">
        <v>24</v>
      </c>
      <c r="D1058" s="64" t="s">
        <v>8</v>
      </c>
      <c r="E1058" s="63">
        <f>IF(D1058="Recipe Name",0,VLOOKUP($D1058,'Raw Recipes'!$B:$I,8,FALSE))</f>
        <v>0</v>
      </c>
      <c r="F1058" s="25"/>
      <c r="H1058" s="74">
        <f t="shared" si="25"/>
        <v>0</v>
      </c>
    </row>
    <row r="1059" spans="1:16" ht="15" customHeight="1">
      <c r="A1059" s="113"/>
      <c r="C1059" s="73" t="s">
        <v>24</v>
      </c>
      <c r="D1059" s="64" t="s">
        <v>8</v>
      </c>
      <c r="E1059" s="63">
        <f>IF(D1059="Recipe Name",0,VLOOKUP($D1059,'Raw Recipes'!$B:$I,8,FALSE))</f>
        <v>0</v>
      </c>
      <c r="F1059" s="25"/>
      <c r="H1059" s="74">
        <f t="shared" si="25"/>
        <v>0</v>
      </c>
    </row>
    <row r="1060" spans="1:16" ht="15" customHeight="1">
      <c r="A1060" s="113"/>
      <c r="C1060" s="73" t="s">
        <v>24</v>
      </c>
      <c r="D1060" s="64" t="s">
        <v>8</v>
      </c>
      <c r="E1060" s="63">
        <f>IF(D1060="Recipe Name",0,VLOOKUP($D1060,'Raw Recipes'!$B:$I,8,FALSE))</f>
        <v>0</v>
      </c>
      <c r="F1060" s="25"/>
      <c r="H1060" s="74">
        <f t="shared" si="25"/>
        <v>0</v>
      </c>
    </row>
    <row r="1061" spans="1:16" ht="15" customHeight="1">
      <c r="A1061" s="113"/>
      <c r="C1061" s="73" t="s">
        <v>24</v>
      </c>
      <c r="D1061" s="64" t="s">
        <v>8</v>
      </c>
      <c r="E1061" s="63">
        <f>IF(D1061="Recipe Name",0,VLOOKUP($D1061,'Raw Recipes'!$B:$I,8,FALSE))</f>
        <v>0</v>
      </c>
      <c r="F1061" s="25"/>
      <c r="H1061" s="74">
        <f t="shared" si="25"/>
        <v>0</v>
      </c>
    </row>
    <row r="1062" spans="1:16" ht="15" customHeight="1">
      <c r="A1062" s="113"/>
      <c r="C1062" s="73" t="s">
        <v>24</v>
      </c>
      <c r="D1062" s="64" t="s">
        <v>8</v>
      </c>
      <c r="E1062" s="63">
        <f>IF(D1062="Recipe Name",0,VLOOKUP($D1062,'Raw Recipes'!$B:$I,8,FALSE))</f>
        <v>0</v>
      </c>
      <c r="F1062" s="25"/>
      <c r="H1062" s="74">
        <f t="shared" si="25"/>
        <v>0</v>
      </c>
    </row>
    <row r="1063" spans="1:16" ht="15" customHeight="1">
      <c r="A1063" s="113"/>
      <c r="C1063" s="73" t="s">
        <v>24</v>
      </c>
      <c r="D1063" s="64" t="s">
        <v>8</v>
      </c>
      <c r="E1063" s="63">
        <f>IF(D1063="Recipe Name",0,VLOOKUP($D1063,'Raw Recipes'!$B:$I,8,FALSE))</f>
        <v>0</v>
      </c>
      <c r="F1063" s="25"/>
      <c r="H1063" s="74">
        <f t="shared" si="25"/>
        <v>0</v>
      </c>
    </row>
    <row r="1064" spans="1:16" ht="15" customHeight="1">
      <c r="A1064" s="113"/>
      <c r="C1064" s="73" t="s">
        <v>24</v>
      </c>
      <c r="D1064" s="64" t="s">
        <v>8</v>
      </c>
      <c r="E1064" s="63">
        <f>IF(D1064="Recipe Name",0,VLOOKUP($D1064,'Raw Recipes'!$B:$I,8,FALSE))</f>
        <v>0</v>
      </c>
      <c r="F1064" s="25"/>
      <c r="H1064" s="74">
        <f t="shared" si="25"/>
        <v>0</v>
      </c>
    </row>
    <row r="1065" spans="1:16" ht="15" customHeight="1">
      <c r="A1065" s="113"/>
      <c r="C1065" s="73" t="s">
        <v>24</v>
      </c>
      <c r="D1065" s="64" t="s">
        <v>8</v>
      </c>
      <c r="E1065" s="63">
        <f>IF(D1065="Recipe Name",0,VLOOKUP($D1065,'Raw Recipes'!$B:$I,8,FALSE))</f>
        <v>0</v>
      </c>
      <c r="F1065" s="25"/>
      <c r="H1065" s="74">
        <f t="shared" si="25"/>
        <v>0</v>
      </c>
    </row>
    <row r="1066" spans="1:16" ht="15" customHeight="1">
      <c r="A1066" s="113"/>
      <c r="C1066" s="73" t="s">
        <v>24</v>
      </c>
      <c r="D1066" s="64" t="s">
        <v>8</v>
      </c>
      <c r="E1066" s="63">
        <f>IF(D1066="Recipe Name",0,VLOOKUP($D1066,'Raw Recipes'!$B:$I,8,FALSE))</f>
        <v>0</v>
      </c>
      <c r="F1066" s="25"/>
      <c r="H1066" s="74">
        <f t="shared" si="25"/>
        <v>0</v>
      </c>
    </row>
    <row r="1067" spans="1:16" ht="15" customHeight="1">
      <c r="A1067" s="113"/>
      <c r="B1067" s="14"/>
      <c r="C1067" s="14"/>
      <c r="D1067" s="14"/>
      <c r="E1067" s="14"/>
      <c r="F1067" s="14"/>
      <c r="G1067" s="14"/>
      <c r="H1067" s="14"/>
      <c r="I1067" s="16"/>
      <c r="J1067" s="16"/>
      <c r="K1067" s="14"/>
      <c r="L1067" s="14"/>
      <c r="M1067" s="14"/>
      <c r="N1067" s="14"/>
      <c r="O1067" s="14"/>
      <c r="P1067" s="14"/>
    </row>
    <row r="1068" spans="1:16" ht="15" customHeight="1">
      <c r="A1068" s="113">
        <v>27</v>
      </c>
      <c r="B1068" s="25"/>
      <c r="C1068" s="62" t="s">
        <v>23</v>
      </c>
      <c r="D1068" s="64" t="s">
        <v>1</v>
      </c>
      <c r="E1068" s="63">
        <f>IF(D1068="ingredient",0,VLOOKUP($D1068,'Master Inventory'!$C:$H,4,FALSE))</f>
        <v>0</v>
      </c>
      <c r="F1068" s="25"/>
      <c r="H1068" s="74">
        <f>F1068*E1068</f>
        <v>0</v>
      </c>
      <c r="I1068" s="114">
        <f>SUM(H1068:H1107)</f>
        <v>0</v>
      </c>
      <c r="J1068" s="114"/>
      <c r="K1068" s="115"/>
      <c r="L1068" s="115"/>
      <c r="M1068" s="114">
        <f>K1068-I1068</f>
        <v>0</v>
      </c>
      <c r="N1068" s="114"/>
      <c r="O1068" s="116" t="e">
        <f>I1068/K1068</f>
        <v>#DIV/0!</v>
      </c>
      <c r="P1068" s="116"/>
    </row>
    <row r="1069" spans="1:16" ht="15" customHeight="1">
      <c r="A1069" s="113"/>
      <c r="C1069" s="62" t="s">
        <v>23</v>
      </c>
      <c r="D1069" s="64" t="s">
        <v>1</v>
      </c>
      <c r="E1069" s="63">
        <f>IF(D1069="ingredient",0,VLOOKUP($D1069,'Master Inventory'!$C:$H,4,FALSE))</f>
        <v>0</v>
      </c>
      <c r="F1069" s="25"/>
      <c r="H1069" s="74">
        <f t="shared" ref="H1069:H1107" si="26">F1069*E1069</f>
        <v>0</v>
      </c>
      <c r="I1069" s="65"/>
      <c r="J1069" s="65"/>
    </row>
    <row r="1070" spans="1:16" ht="15" customHeight="1">
      <c r="A1070" s="113"/>
      <c r="C1070" s="62" t="s">
        <v>23</v>
      </c>
      <c r="D1070" s="64" t="s">
        <v>1</v>
      </c>
      <c r="E1070" s="63">
        <f>IF(D1070="ingredient",0,VLOOKUP($D1070,'Master Inventory'!$C:$H,4,FALSE))</f>
        <v>0</v>
      </c>
      <c r="F1070" s="25"/>
      <c r="H1070" s="74">
        <f t="shared" si="26"/>
        <v>0</v>
      </c>
      <c r="J1070" s="67"/>
    </row>
    <row r="1071" spans="1:16" ht="15" customHeight="1">
      <c r="A1071" s="113"/>
      <c r="C1071" s="62" t="s">
        <v>23</v>
      </c>
      <c r="D1071" s="64" t="s">
        <v>1</v>
      </c>
      <c r="E1071" s="63">
        <f>IF(D1071="ingredient",0,VLOOKUP($D1071,'Master Inventory'!$C:$H,4,FALSE))</f>
        <v>0</v>
      </c>
      <c r="F1071" s="25"/>
      <c r="H1071" s="74">
        <f t="shared" si="26"/>
        <v>0</v>
      </c>
      <c r="I1071" s="67"/>
      <c r="J1071" s="67"/>
    </row>
    <row r="1072" spans="1:16" ht="15" customHeight="1">
      <c r="A1072" s="113"/>
      <c r="C1072" s="62" t="s">
        <v>23</v>
      </c>
      <c r="D1072" s="64" t="s">
        <v>1</v>
      </c>
      <c r="E1072" s="63">
        <f>IF(D1072="ingredient",0,VLOOKUP($D1072,'Master Inventory'!$C:$H,4,FALSE))</f>
        <v>0</v>
      </c>
      <c r="F1072" s="25"/>
      <c r="H1072" s="74">
        <f t="shared" si="26"/>
        <v>0</v>
      </c>
      <c r="J1072" s="68"/>
    </row>
    <row r="1073" spans="1:10" ht="15" customHeight="1">
      <c r="A1073" s="113"/>
      <c r="C1073" s="62" t="s">
        <v>23</v>
      </c>
      <c r="D1073" s="64" t="s">
        <v>1</v>
      </c>
      <c r="E1073" s="63">
        <f>IF(D1073="ingredient",0,VLOOKUP($D1073,'Master Inventory'!$C:$H,4,FALSE))</f>
        <v>0</v>
      </c>
      <c r="F1073" s="25"/>
      <c r="H1073" s="74">
        <f t="shared" si="26"/>
        <v>0</v>
      </c>
      <c r="I1073" s="69"/>
      <c r="J1073" s="69"/>
    </row>
    <row r="1074" spans="1:10" ht="15" customHeight="1">
      <c r="A1074" s="113"/>
      <c r="C1074" s="62" t="s">
        <v>23</v>
      </c>
      <c r="D1074" s="64" t="s">
        <v>1</v>
      </c>
      <c r="E1074" s="63">
        <f>IF(D1074="ingredient",0,VLOOKUP($D1074,'Master Inventory'!$C:$H,4,FALSE))</f>
        <v>0</v>
      </c>
      <c r="F1074" s="25"/>
      <c r="H1074" s="74">
        <f t="shared" si="26"/>
        <v>0</v>
      </c>
      <c r="J1074" s="67"/>
    </row>
    <row r="1075" spans="1:10" ht="15" customHeight="1">
      <c r="A1075" s="113"/>
      <c r="C1075" s="62" t="s">
        <v>23</v>
      </c>
      <c r="D1075" s="64" t="s">
        <v>1</v>
      </c>
      <c r="E1075" s="63">
        <f>IF(D1075="ingredient",0,VLOOKUP($D1075,'Master Inventory'!$C:$H,4,FALSE))</f>
        <v>0</v>
      </c>
      <c r="F1075" s="25"/>
      <c r="H1075" s="74">
        <f t="shared" si="26"/>
        <v>0</v>
      </c>
      <c r="I1075" s="67"/>
      <c r="J1075" s="67"/>
    </row>
    <row r="1076" spans="1:10" ht="15" customHeight="1">
      <c r="A1076" s="113"/>
      <c r="C1076" s="62" t="s">
        <v>23</v>
      </c>
      <c r="D1076" s="64" t="s">
        <v>1</v>
      </c>
      <c r="E1076" s="63">
        <f>IF(D1076="ingredient",0,VLOOKUP($D1076,'Master Inventory'!$C:$H,4,FALSE))</f>
        <v>0</v>
      </c>
      <c r="F1076" s="25"/>
      <c r="H1076" s="74">
        <f t="shared" si="26"/>
        <v>0</v>
      </c>
      <c r="J1076" s="65"/>
    </row>
    <row r="1077" spans="1:10" ht="15" customHeight="1">
      <c r="A1077" s="113"/>
      <c r="C1077" s="62" t="s">
        <v>23</v>
      </c>
      <c r="D1077" s="64" t="s">
        <v>1</v>
      </c>
      <c r="E1077" s="63">
        <f>IF(D1077="ingredient",0,VLOOKUP($D1077,'Master Inventory'!$C:$H,4,FALSE))</f>
        <v>0</v>
      </c>
      <c r="F1077" s="25"/>
      <c r="H1077" s="74">
        <f t="shared" si="26"/>
        <v>0</v>
      </c>
      <c r="I1077" s="70"/>
      <c r="J1077" s="70"/>
    </row>
    <row r="1078" spans="1:10" ht="15" customHeight="1">
      <c r="A1078" s="113"/>
      <c r="C1078" s="62" t="s">
        <v>23</v>
      </c>
      <c r="D1078" s="64" t="s">
        <v>1</v>
      </c>
      <c r="E1078" s="63">
        <f>IF(D1078="ingredient",0,VLOOKUP($D1078,'Master Inventory'!$C:$H,4,FALSE))</f>
        <v>0</v>
      </c>
      <c r="F1078" s="25"/>
      <c r="H1078" s="74">
        <f t="shared" si="26"/>
        <v>0</v>
      </c>
      <c r="J1078" s="67"/>
    </row>
    <row r="1079" spans="1:10" ht="15" customHeight="1">
      <c r="A1079" s="113"/>
      <c r="C1079" s="62" t="s">
        <v>23</v>
      </c>
      <c r="D1079" s="64" t="s">
        <v>1</v>
      </c>
      <c r="E1079" s="63">
        <f>IF(D1079="ingredient",0,VLOOKUP($D1079,'Master Inventory'!$C:$H,4,FALSE))</f>
        <v>0</v>
      </c>
      <c r="F1079" s="25"/>
      <c r="H1079" s="74">
        <f t="shared" si="26"/>
        <v>0</v>
      </c>
      <c r="I1079" s="67"/>
      <c r="J1079" s="67"/>
    </row>
    <row r="1080" spans="1:10" ht="15" customHeight="1">
      <c r="A1080" s="113"/>
      <c r="C1080" s="62" t="s">
        <v>23</v>
      </c>
      <c r="D1080" s="64" t="s">
        <v>1</v>
      </c>
      <c r="E1080" s="63">
        <f>IF(D1080="ingredient",0,VLOOKUP($D1080,'Master Inventory'!$C:$H,4,FALSE))</f>
        <v>0</v>
      </c>
      <c r="F1080" s="25"/>
      <c r="H1080" s="74">
        <f t="shared" si="26"/>
        <v>0</v>
      </c>
      <c r="J1080" s="71"/>
    </row>
    <row r="1081" spans="1:10" ht="15" customHeight="1">
      <c r="A1081" s="113"/>
      <c r="C1081" s="62" t="s">
        <v>23</v>
      </c>
      <c r="D1081" s="64" t="s">
        <v>1</v>
      </c>
      <c r="E1081" s="63">
        <f>IF(D1081="ingredient",0,VLOOKUP($D1081,'Master Inventory'!$C:$H,4,FALSE))</f>
        <v>0</v>
      </c>
      <c r="F1081" s="25"/>
      <c r="H1081" s="74">
        <f t="shared" si="26"/>
        <v>0</v>
      </c>
      <c r="I1081" s="71"/>
      <c r="J1081" s="71"/>
    </row>
    <row r="1082" spans="1:10" ht="15" customHeight="1">
      <c r="A1082" s="113"/>
      <c r="C1082" s="62" t="s">
        <v>23</v>
      </c>
      <c r="D1082" s="64" t="s">
        <v>1</v>
      </c>
      <c r="E1082" s="63">
        <f>IF(D1082="ingredient",0,VLOOKUP($D1082,'Master Inventory'!$C:$H,4,FALSE))</f>
        <v>0</v>
      </c>
      <c r="F1082" s="25"/>
      <c r="H1082" s="74">
        <f t="shared" si="26"/>
        <v>0</v>
      </c>
      <c r="I1082" s="72"/>
      <c r="J1082" s="72"/>
    </row>
    <row r="1083" spans="1:10" ht="15" customHeight="1">
      <c r="A1083" s="113"/>
      <c r="C1083" s="62" t="s">
        <v>23</v>
      </c>
      <c r="D1083" s="64" t="s">
        <v>1</v>
      </c>
      <c r="E1083" s="63">
        <f>IF(D1083="ingredient",0,VLOOKUP($D1083,'Master Inventory'!$C:$H,4,FALSE))</f>
        <v>0</v>
      </c>
      <c r="F1083" s="25"/>
      <c r="H1083" s="74">
        <f t="shared" si="26"/>
        <v>0</v>
      </c>
      <c r="I1083" s="72"/>
      <c r="J1083" s="72"/>
    </row>
    <row r="1084" spans="1:10" ht="15" customHeight="1">
      <c r="A1084" s="113"/>
      <c r="C1084" s="62" t="s">
        <v>23</v>
      </c>
      <c r="D1084" s="64" t="s">
        <v>1</v>
      </c>
      <c r="E1084" s="63">
        <f>IF(D1084="ingredient",0,VLOOKUP($D1084,'Master Inventory'!$C:$H,4,FALSE))</f>
        <v>0</v>
      </c>
      <c r="F1084" s="25"/>
      <c r="H1084" s="74">
        <f t="shared" si="26"/>
        <v>0</v>
      </c>
    </row>
    <row r="1085" spans="1:10" ht="15" customHeight="1">
      <c r="A1085" s="113"/>
      <c r="C1085" s="62" t="s">
        <v>23</v>
      </c>
      <c r="D1085" s="64" t="s">
        <v>1</v>
      </c>
      <c r="E1085" s="63">
        <f>IF(D1085="ingredient",0,VLOOKUP($D1085,'Master Inventory'!$C:$H,4,FALSE))</f>
        <v>0</v>
      </c>
      <c r="F1085" s="25"/>
      <c r="H1085" s="74">
        <f t="shared" si="26"/>
        <v>0</v>
      </c>
    </row>
    <row r="1086" spans="1:10" ht="15" customHeight="1">
      <c r="A1086" s="113"/>
      <c r="C1086" s="62" t="s">
        <v>23</v>
      </c>
      <c r="D1086" s="64" t="s">
        <v>1</v>
      </c>
      <c r="E1086" s="63">
        <f>IF(D1086="ingredient",0,VLOOKUP($D1086,'Master Inventory'!$C:$H,4,FALSE))</f>
        <v>0</v>
      </c>
      <c r="F1086" s="25"/>
      <c r="H1086" s="74">
        <f t="shared" si="26"/>
        <v>0</v>
      </c>
    </row>
    <row r="1087" spans="1:10" ht="15" customHeight="1">
      <c r="A1087" s="113"/>
      <c r="C1087" s="62" t="s">
        <v>23</v>
      </c>
      <c r="D1087" s="64" t="s">
        <v>1</v>
      </c>
      <c r="E1087" s="63">
        <f>IF(D1087="ingredient",0,VLOOKUP($D1087,'Master Inventory'!$C:$H,4,FALSE))</f>
        <v>0</v>
      </c>
      <c r="F1087" s="25"/>
      <c r="H1087" s="74">
        <f t="shared" si="26"/>
        <v>0</v>
      </c>
    </row>
    <row r="1088" spans="1:10" ht="15" customHeight="1">
      <c r="A1088" s="113"/>
      <c r="C1088" s="62" t="s">
        <v>23</v>
      </c>
      <c r="D1088" s="64" t="s">
        <v>1</v>
      </c>
      <c r="E1088" s="63">
        <f>IF(D1088="ingredient",0,VLOOKUP($D1088,'Master Inventory'!$C:$H,4,FALSE))</f>
        <v>0</v>
      </c>
      <c r="F1088" s="25"/>
      <c r="H1088" s="74">
        <f t="shared" si="26"/>
        <v>0</v>
      </c>
    </row>
    <row r="1089" spans="1:8" ht="15" customHeight="1">
      <c r="A1089" s="113"/>
      <c r="C1089" s="62" t="s">
        <v>23</v>
      </c>
      <c r="D1089" s="64" t="s">
        <v>1</v>
      </c>
      <c r="E1089" s="63">
        <f>IF(D1089="ingredient",0,VLOOKUP($D1089,'Master Inventory'!$C:$H,4,FALSE))</f>
        <v>0</v>
      </c>
      <c r="F1089" s="25"/>
      <c r="H1089" s="74">
        <f t="shared" si="26"/>
        <v>0</v>
      </c>
    </row>
    <row r="1090" spans="1:8" ht="15" customHeight="1">
      <c r="A1090" s="113"/>
      <c r="C1090" s="62" t="s">
        <v>23</v>
      </c>
      <c r="D1090" s="64" t="s">
        <v>1</v>
      </c>
      <c r="E1090" s="63">
        <f>IF(D1090="ingredient",0,VLOOKUP($D1090,'Master Inventory'!$C:$H,4,FALSE))</f>
        <v>0</v>
      </c>
      <c r="F1090" s="25"/>
      <c r="H1090" s="74">
        <f t="shared" si="26"/>
        <v>0</v>
      </c>
    </row>
    <row r="1091" spans="1:8" ht="15" customHeight="1">
      <c r="A1091" s="113"/>
      <c r="C1091" s="62" t="s">
        <v>23</v>
      </c>
      <c r="D1091" s="64" t="s">
        <v>1</v>
      </c>
      <c r="E1091" s="63">
        <f>IF(D1091="ingredient",0,VLOOKUP($D1091,'Master Inventory'!$C:$H,4,FALSE))</f>
        <v>0</v>
      </c>
      <c r="F1091" s="25"/>
      <c r="H1091" s="74">
        <f t="shared" si="26"/>
        <v>0</v>
      </c>
    </row>
    <row r="1092" spans="1:8" ht="15" customHeight="1">
      <c r="A1092" s="113"/>
      <c r="C1092" s="62" t="s">
        <v>23</v>
      </c>
      <c r="D1092" s="64" t="s">
        <v>1</v>
      </c>
      <c r="E1092" s="63">
        <f>IF(D1092="ingredient",0,VLOOKUP($D1092,'Master Inventory'!$C:$H,4,FALSE))</f>
        <v>0</v>
      </c>
      <c r="F1092" s="25"/>
      <c r="H1092" s="74">
        <f t="shared" si="26"/>
        <v>0</v>
      </c>
    </row>
    <row r="1093" spans="1:8" ht="15" customHeight="1">
      <c r="A1093" s="113"/>
      <c r="C1093" s="62" t="s">
        <v>23</v>
      </c>
      <c r="D1093" s="64" t="s">
        <v>1</v>
      </c>
      <c r="E1093" s="63">
        <f>IF(D1093="ingredient",0,VLOOKUP($D1093,'Master Inventory'!$C:$H,4,FALSE))</f>
        <v>0</v>
      </c>
      <c r="F1093" s="25"/>
      <c r="H1093" s="74">
        <f t="shared" si="26"/>
        <v>0</v>
      </c>
    </row>
    <row r="1094" spans="1:8" ht="15" customHeight="1">
      <c r="A1094" s="113"/>
      <c r="C1094" s="62" t="s">
        <v>23</v>
      </c>
      <c r="D1094" s="64" t="s">
        <v>1</v>
      </c>
      <c r="E1094" s="63">
        <f>IF(D1094="ingredient",0,VLOOKUP($D1094,'Master Inventory'!$C:$H,4,FALSE))</f>
        <v>0</v>
      </c>
      <c r="F1094" s="25"/>
      <c r="H1094" s="74">
        <f t="shared" si="26"/>
        <v>0</v>
      </c>
    </row>
    <row r="1095" spans="1:8" ht="15" customHeight="1">
      <c r="A1095" s="113"/>
      <c r="C1095" s="62" t="s">
        <v>23</v>
      </c>
      <c r="D1095" s="64" t="s">
        <v>1</v>
      </c>
      <c r="E1095" s="63">
        <f>IF(D1095="ingredient",0,VLOOKUP($D1095,'Master Inventory'!$C:$H,4,FALSE))</f>
        <v>0</v>
      </c>
      <c r="F1095" s="25"/>
      <c r="H1095" s="74">
        <f t="shared" si="26"/>
        <v>0</v>
      </c>
    </row>
    <row r="1096" spans="1:8" ht="15" customHeight="1">
      <c r="A1096" s="113"/>
      <c r="C1096" s="62" t="s">
        <v>23</v>
      </c>
      <c r="D1096" s="64" t="s">
        <v>1</v>
      </c>
      <c r="E1096" s="63">
        <f>IF(D1096="ingredient",0,VLOOKUP($D1096,'Master Inventory'!$C:$H,4,FALSE))</f>
        <v>0</v>
      </c>
      <c r="F1096" s="25"/>
      <c r="H1096" s="74">
        <f t="shared" si="26"/>
        <v>0</v>
      </c>
    </row>
    <row r="1097" spans="1:8" ht="15" customHeight="1">
      <c r="A1097" s="113"/>
      <c r="C1097" s="62" t="s">
        <v>23</v>
      </c>
      <c r="D1097" s="64" t="s">
        <v>1</v>
      </c>
      <c r="E1097" s="63">
        <f>IF(D1097="ingredient",0,VLOOKUP($D1097,'Master Inventory'!$C:$H,4,FALSE))</f>
        <v>0</v>
      </c>
      <c r="F1097" s="25"/>
      <c r="H1097" s="74">
        <f t="shared" si="26"/>
        <v>0</v>
      </c>
    </row>
    <row r="1098" spans="1:8" ht="15" customHeight="1">
      <c r="A1098" s="113"/>
      <c r="C1098" s="73" t="s">
        <v>24</v>
      </c>
      <c r="D1098" s="64" t="s">
        <v>8</v>
      </c>
      <c r="E1098" s="63">
        <f>IF(D1098="Recipe Name",0,VLOOKUP($D1098,'Raw Recipes'!$B:$I,8,FALSE))</f>
        <v>0</v>
      </c>
      <c r="F1098" s="25"/>
      <c r="H1098" s="74">
        <f t="shared" si="26"/>
        <v>0</v>
      </c>
    </row>
    <row r="1099" spans="1:8" ht="15" customHeight="1">
      <c r="A1099" s="113"/>
      <c r="C1099" s="73" t="s">
        <v>24</v>
      </c>
      <c r="D1099" s="64" t="s">
        <v>8</v>
      </c>
      <c r="E1099" s="63">
        <f>IF(D1099="Recipe Name",0,VLOOKUP($D1099,'Raw Recipes'!$B:$I,8,FALSE))</f>
        <v>0</v>
      </c>
      <c r="F1099" s="25"/>
      <c r="H1099" s="74">
        <f t="shared" si="26"/>
        <v>0</v>
      </c>
    </row>
    <row r="1100" spans="1:8" ht="15" customHeight="1">
      <c r="A1100" s="113"/>
      <c r="C1100" s="73" t="s">
        <v>24</v>
      </c>
      <c r="D1100" s="64" t="s">
        <v>8</v>
      </c>
      <c r="E1100" s="63">
        <f>IF(D1100="Recipe Name",0,VLOOKUP($D1100,'Raw Recipes'!$B:$I,8,FALSE))</f>
        <v>0</v>
      </c>
      <c r="F1100" s="25"/>
      <c r="H1100" s="74">
        <f t="shared" si="26"/>
        <v>0</v>
      </c>
    </row>
    <row r="1101" spans="1:8" ht="15" customHeight="1">
      <c r="A1101" s="113"/>
      <c r="C1101" s="73" t="s">
        <v>24</v>
      </c>
      <c r="D1101" s="64" t="s">
        <v>8</v>
      </c>
      <c r="E1101" s="63">
        <f>IF(D1101="Recipe Name",0,VLOOKUP($D1101,'Raw Recipes'!$B:$I,8,FALSE))</f>
        <v>0</v>
      </c>
      <c r="F1101" s="25"/>
      <c r="H1101" s="74">
        <f t="shared" si="26"/>
        <v>0</v>
      </c>
    </row>
    <row r="1102" spans="1:8" ht="15" customHeight="1">
      <c r="A1102" s="113"/>
      <c r="C1102" s="73" t="s">
        <v>24</v>
      </c>
      <c r="D1102" s="64" t="s">
        <v>8</v>
      </c>
      <c r="E1102" s="63">
        <f>IF(D1102="Recipe Name",0,VLOOKUP($D1102,'Raw Recipes'!$B:$I,8,FALSE))</f>
        <v>0</v>
      </c>
      <c r="F1102" s="25"/>
      <c r="H1102" s="74">
        <f t="shared" si="26"/>
        <v>0</v>
      </c>
    </row>
    <row r="1103" spans="1:8" ht="15" customHeight="1">
      <c r="A1103" s="113"/>
      <c r="C1103" s="73" t="s">
        <v>24</v>
      </c>
      <c r="D1103" s="64" t="s">
        <v>8</v>
      </c>
      <c r="E1103" s="63">
        <f>IF(D1103="Recipe Name",0,VLOOKUP($D1103,'Raw Recipes'!$B:$I,8,FALSE))</f>
        <v>0</v>
      </c>
      <c r="F1103" s="25"/>
      <c r="H1103" s="74">
        <f t="shared" si="26"/>
        <v>0</v>
      </c>
    </row>
    <row r="1104" spans="1:8" ht="15" customHeight="1">
      <c r="A1104" s="113"/>
      <c r="C1104" s="73" t="s">
        <v>24</v>
      </c>
      <c r="D1104" s="64" t="s">
        <v>8</v>
      </c>
      <c r="E1104" s="63">
        <f>IF(D1104="Recipe Name",0,VLOOKUP($D1104,'Raw Recipes'!$B:$I,8,FALSE))</f>
        <v>0</v>
      </c>
      <c r="F1104" s="25"/>
      <c r="H1104" s="74">
        <f t="shared" si="26"/>
        <v>0</v>
      </c>
    </row>
    <row r="1105" spans="1:16" ht="15" customHeight="1">
      <c r="A1105" s="113"/>
      <c r="C1105" s="73" t="s">
        <v>24</v>
      </c>
      <c r="D1105" s="64" t="s">
        <v>8</v>
      </c>
      <c r="E1105" s="63">
        <f>IF(D1105="Recipe Name",0,VLOOKUP($D1105,'Raw Recipes'!$B:$I,8,FALSE))</f>
        <v>0</v>
      </c>
      <c r="F1105" s="25"/>
      <c r="H1105" s="74">
        <f t="shared" si="26"/>
        <v>0</v>
      </c>
    </row>
    <row r="1106" spans="1:16" ht="15" customHeight="1">
      <c r="A1106" s="113"/>
      <c r="C1106" s="73" t="s">
        <v>24</v>
      </c>
      <c r="D1106" s="64" t="s">
        <v>8</v>
      </c>
      <c r="E1106" s="63">
        <f>IF(D1106="Recipe Name",0,VLOOKUP($D1106,'Raw Recipes'!$B:$I,8,FALSE))</f>
        <v>0</v>
      </c>
      <c r="F1106" s="25"/>
      <c r="H1106" s="74">
        <f t="shared" si="26"/>
        <v>0</v>
      </c>
    </row>
    <row r="1107" spans="1:16" ht="15" customHeight="1">
      <c r="A1107" s="113"/>
      <c r="C1107" s="73" t="s">
        <v>24</v>
      </c>
      <c r="D1107" s="64" t="s">
        <v>8</v>
      </c>
      <c r="E1107" s="63">
        <f>IF(D1107="Recipe Name",0,VLOOKUP($D1107,'Raw Recipes'!$B:$I,8,FALSE))</f>
        <v>0</v>
      </c>
      <c r="F1107" s="25"/>
      <c r="H1107" s="74">
        <f t="shared" si="26"/>
        <v>0</v>
      </c>
    </row>
    <row r="1108" spans="1:16" ht="15" customHeight="1">
      <c r="A1108" s="113"/>
      <c r="B1108" s="14"/>
      <c r="C1108" s="14"/>
      <c r="D1108" s="14"/>
      <c r="E1108" s="14"/>
      <c r="F1108" s="14"/>
      <c r="G1108" s="14"/>
      <c r="H1108" s="14"/>
      <c r="I1108" s="16"/>
      <c r="J1108" s="16"/>
      <c r="K1108" s="14"/>
      <c r="L1108" s="14"/>
      <c r="M1108" s="14"/>
      <c r="N1108" s="14"/>
      <c r="O1108" s="14"/>
      <c r="P1108" s="14"/>
    </row>
    <row r="1109" spans="1:16" ht="15" customHeight="1">
      <c r="A1109" s="113">
        <v>28</v>
      </c>
      <c r="B1109" s="25"/>
      <c r="C1109" s="62" t="s">
        <v>23</v>
      </c>
      <c r="D1109" s="64" t="s">
        <v>1</v>
      </c>
      <c r="E1109" s="63">
        <f>IF(D1109="ingredient",0,VLOOKUP($D1109,'Master Inventory'!$C:$H,4,FALSE))</f>
        <v>0</v>
      </c>
      <c r="F1109" s="25"/>
      <c r="H1109" s="74">
        <f>F1109*E1109</f>
        <v>0</v>
      </c>
      <c r="I1109" s="114">
        <f>SUM(H1109:H1148)</f>
        <v>0</v>
      </c>
      <c r="J1109" s="114"/>
      <c r="K1109" s="115"/>
      <c r="L1109" s="115"/>
      <c r="M1109" s="114">
        <f>K1109-I1109</f>
        <v>0</v>
      </c>
      <c r="N1109" s="114"/>
      <c r="O1109" s="116" t="e">
        <f>I1109/K1109</f>
        <v>#DIV/0!</v>
      </c>
      <c r="P1109" s="116"/>
    </row>
    <row r="1110" spans="1:16" ht="15" customHeight="1">
      <c r="A1110" s="113"/>
      <c r="C1110" s="62" t="s">
        <v>23</v>
      </c>
      <c r="D1110" s="64" t="s">
        <v>1</v>
      </c>
      <c r="E1110" s="63">
        <f>IF(D1110="ingredient",0,VLOOKUP($D1110,'Master Inventory'!$C:$H,4,FALSE))</f>
        <v>0</v>
      </c>
      <c r="F1110" s="25"/>
      <c r="H1110" s="74">
        <f t="shared" ref="H1110:H1148" si="27">F1110*E1110</f>
        <v>0</v>
      </c>
      <c r="I1110" s="65"/>
      <c r="J1110" s="65"/>
    </row>
    <row r="1111" spans="1:16" ht="15" customHeight="1">
      <c r="A1111" s="113"/>
      <c r="C1111" s="62" t="s">
        <v>23</v>
      </c>
      <c r="D1111" s="64" t="s">
        <v>1</v>
      </c>
      <c r="E1111" s="63">
        <f>IF(D1111="ingredient",0,VLOOKUP($D1111,'Master Inventory'!$C:$H,4,FALSE))</f>
        <v>0</v>
      </c>
      <c r="F1111" s="25"/>
      <c r="H1111" s="74">
        <f t="shared" si="27"/>
        <v>0</v>
      </c>
      <c r="J1111" s="67"/>
    </row>
    <row r="1112" spans="1:16" ht="15" customHeight="1">
      <c r="A1112" s="113"/>
      <c r="C1112" s="62" t="s">
        <v>23</v>
      </c>
      <c r="D1112" s="64" t="s">
        <v>1</v>
      </c>
      <c r="E1112" s="63">
        <f>IF(D1112="ingredient",0,VLOOKUP($D1112,'Master Inventory'!$C:$H,4,FALSE))</f>
        <v>0</v>
      </c>
      <c r="F1112" s="25"/>
      <c r="H1112" s="74">
        <f t="shared" si="27"/>
        <v>0</v>
      </c>
      <c r="I1112" s="67"/>
      <c r="J1112" s="67"/>
    </row>
    <row r="1113" spans="1:16" ht="15" customHeight="1">
      <c r="A1113" s="113"/>
      <c r="C1113" s="62" t="s">
        <v>23</v>
      </c>
      <c r="D1113" s="64" t="s">
        <v>1</v>
      </c>
      <c r="E1113" s="63">
        <f>IF(D1113="ingredient",0,VLOOKUP($D1113,'Master Inventory'!$C:$H,4,FALSE))</f>
        <v>0</v>
      </c>
      <c r="F1113" s="25"/>
      <c r="H1113" s="74">
        <f t="shared" si="27"/>
        <v>0</v>
      </c>
      <c r="J1113" s="68"/>
    </row>
    <row r="1114" spans="1:16" ht="15" customHeight="1">
      <c r="A1114" s="113"/>
      <c r="C1114" s="62" t="s">
        <v>23</v>
      </c>
      <c r="D1114" s="64" t="s">
        <v>1</v>
      </c>
      <c r="E1114" s="63">
        <f>IF(D1114="ingredient",0,VLOOKUP($D1114,'Master Inventory'!$C:$H,4,FALSE))</f>
        <v>0</v>
      </c>
      <c r="F1114" s="25"/>
      <c r="H1114" s="74">
        <f t="shared" si="27"/>
        <v>0</v>
      </c>
      <c r="I1114" s="69"/>
      <c r="J1114" s="69"/>
    </row>
    <row r="1115" spans="1:16" ht="15" customHeight="1">
      <c r="A1115" s="113"/>
      <c r="C1115" s="62" t="s">
        <v>23</v>
      </c>
      <c r="D1115" s="64" t="s">
        <v>1</v>
      </c>
      <c r="E1115" s="63">
        <f>IF(D1115="ingredient",0,VLOOKUP($D1115,'Master Inventory'!$C:$H,4,FALSE))</f>
        <v>0</v>
      </c>
      <c r="F1115" s="25"/>
      <c r="H1115" s="74">
        <f t="shared" si="27"/>
        <v>0</v>
      </c>
      <c r="J1115" s="67"/>
    </row>
    <row r="1116" spans="1:16" ht="15" customHeight="1">
      <c r="A1116" s="113"/>
      <c r="C1116" s="62" t="s">
        <v>23</v>
      </c>
      <c r="D1116" s="64" t="s">
        <v>1</v>
      </c>
      <c r="E1116" s="63">
        <f>IF(D1116="ingredient",0,VLOOKUP($D1116,'Master Inventory'!$C:$H,4,FALSE))</f>
        <v>0</v>
      </c>
      <c r="F1116" s="25"/>
      <c r="H1116" s="74">
        <f t="shared" si="27"/>
        <v>0</v>
      </c>
      <c r="I1116" s="67"/>
      <c r="J1116" s="67"/>
    </row>
    <row r="1117" spans="1:16" ht="15" customHeight="1">
      <c r="A1117" s="113"/>
      <c r="C1117" s="62" t="s">
        <v>23</v>
      </c>
      <c r="D1117" s="64" t="s">
        <v>1</v>
      </c>
      <c r="E1117" s="63">
        <f>IF(D1117="ingredient",0,VLOOKUP($D1117,'Master Inventory'!$C:$H,4,FALSE))</f>
        <v>0</v>
      </c>
      <c r="F1117" s="25"/>
      <c r="H1117" s="74">
        <f t="shared" si="27"/>
        <v>0</v>
      </c>
      <c r="J1117" s="65"/>
    </row>
    <row r="1118" spans="1:16" ht="15" customHeight="1">
      <c r="A1118" s="113"/>
      <c r="C1118" s="62" t="s">
        <v>23</v>
      </c>
      <c r="D1118" s="64" t="s">
        <v>1</v>
      </c>
      <c r="E1118" s="63">
        <f>IF(D1118="ingredient",0,VLOOKUP($D1118,'Master Inventory'!$C:$H,4,FALSE))</f>
        <v>0</v>
      </c>
      <c r="F1118" s="25"/>
      <c r="H1118" s="74">
        <f t="shared" si="27"/>
        <v>0</v>
      </c>
      <c r="I1118" s="70"/>
      <c r="J1118" s="70"/>
    </row>
    <row r="1119" spans="1:16" ht="15" customHeight="1">
      <c r="A1119" s="113"/>
      <c r="C1119" s="62" t="s">
        <v>23</v>
      </c>
      <c r="D1119" s="64" t="s">
        <v>1</v>
      </c>
      <c r="E1119" s="63">
        <f>IF(D1119="ingredient",0,VLOOKUP($D1119,'Master Inventory'!$C:$H,4,FALSE))</f>
        <v>0</v>
      </c>
      <c r="F1119" s="25"/>
      <c r="H1119" s="74">
        <f t="shared" si="27"/>
        <v>0</v>
      </c>
      <c r="J1119" s="67"/>
    </row>
    <row r="1120" spans="1:16" ht="15" customHeight="1">
      <c r="A1120" s="113"/>
      <c r="C1120" s="62" t="s">
        <v>23</v>
      </c>
      <c r="D1120" s="64" t="s">
        <v>1</v>
      </c>
      <c r="E1120" s="63">
        <f>IF(D1120="ingredient",0,VLOOKUP($D1120,'Master Inventory'!$C:$H,4,FALSE))</f>
        <v>0</v>
      </c>
      <c r="F1120" s="25"/>
      <c r="H1120" s="74">
        <f t="shared" si="27"/>
        <v>0</v>
      </c>
      <c r="I1120" s="67"/>
      <c r="J1120" s="67"/>
    </row>
    <row r="1121" spans="1:10" ht="15" customHeight="1">
      <c r="A1121" s="113"/>
      <c r="C1121" s="62" t="s">
        <v>23</v>
      </c>
      <c r="D1121" s="64" t="s">
        <v>1</v>
      </c>
      <c r="E1121" s="63">
        <f>IF(D1121="ingredient",0,VLOOKUP($D1121,'Master Inventory'!$C:$H,4,FALSE))</f>
        <v>0</v>
      </c>
      <c r="F1121" s="25"/>
      <c r="H1121" s="74">
        <f t="shared" si="27"/>
        <v>0</v>
      </c>
      <c r="J1121" s="71"/>
    </row>
    <row r="1122" spans="1:10" ht="15" customHeight="1">
      <c r="A1122" s="113"/>
      <c r="C1122" s="62" t="s">
        <v>23</v>
      </c>
      <c r="D1122" s="64" t="s">
        <v>1</v>
      </c>
      <c r="E1122" s="63">
        <f>IF(D1122="ingredient",0,VLOOKUP($D1122,'Master Inventory'!$C:$H,4,FALSE))</f>
        <v>0</v>
      </c>
      <c r="F1122" s="25"/>
      <c r="H1122" s="74">
        <f t="shared" si="27"/>
        <v>0</v>
      </c>
      <c r="I1122" s="71"/>
      <c r="J1122" s="71"/>
    </row>
    <row r="1123" spans="1:10" ht="15" customHeight="1">
      <c r="A1123" s="113"/>
      <c r="C1123" s="62" t="s">
        <v>23</v>
      </c>
      <c r="D1123" s="64" t="s">
        <v>1</v>
      </c>
      <c r="E1123" s="63">
        <f>IF(D1123="ingredient",0,VLOOKUP($D1123,'Master Inventory'!$C:$H,4,FALSE))</f>
        <v>0</v>
      </c>
      <c r="F1123" s="25"/>
      <c r="H1123" s="74">
        <f t="shared" si="27"/>
        <v>0</v>
      </c>
      <c r="I1123" s="72"/>
      <c r="J1123" s="72"/>
    </row>
    <row r="1124" spans="1:10" ht="15" customHeight="1">
      <c r="A1124" s="113"/>
      <c r="C1124" s="62" t="s">
        <v>23</v>
      </c>
      <c r="D1124" s="64" t="s">
        <v>1</v>
      </c>
      <c r="E1124" s="63">
        <f>IF(D1124="ingredient",0,VLOOKUP($D1124,'Master Inventory'!$C:$H,4,FALSE))</f>
        <v>0</v>
      </c>
      <c r="F1124" s="25"/>
      <c r="H1124" s="74">
        <f t="shared" si="27"/>
        <v>0</v>
      </c>
      <c r="I1124" s="72"/>
      <c r="J1124" s="72"/>
    </row>
    <row r="1125" spans="1:10" ht="15" customHeight="1">
      <c r="A1125" s="113"/>
      <c r="C1125" s="62" t="s">
        <v>23</v>
      </c>
      <c r="D1125" s="64" t="s">
        <v>1</v>
      </c>
      <c r="E1125" s="63">
        <f>IF(D1125="ingredient",0,VLOOKUP($D1125,'Master Inventory'!$C:$H,4,FALSE))</f>
        <v>0</v>
      </c>
      <c r="F1125" s="25"/>
      <c r="H1125" s="74">
        <f t="shared" si="27"/>
        <v>0</v>
      </c>
    </row>
    <row r="1126" spans="1:10" ht="15" customHeight="1">
      <c r="A1126" s="113"/>
      <c r="C1126" s="62" t="s">
        <v>23</v>
      </c>
      <c r="D1126" s="64" t="s">
        <v>1</v>
      </c>
      <c r="E1126" s="63">
        <f>IF(D1126="ingredient",0,VLOOKUP($D1126,'Master Inventory'!$C:$H,4,FALSE))</f>
        <v>0</v>
      </c>
      <c r="F1126" s="25"/>
      <c r="H1126" s="74">
        <f t="shared" si="27"/>
        <v>0</v>
      </c>
    </row>
    <row r="1127" spans="1:10" ht="15" customHeight="1">
      <c r="A1127" s="113"/>
      <c r="C1127" s="62" t="s">
        <v>23</v>
      </c>
      <c r="D1127" s="64" t="s">
        <v>1</v>
      </c>
      <c r="E1127" s="63">
        <f>IF(D1127="ingredient",0,VLOOKUP($D1127,'Master Inventory'!$C:$H,4,FALSE))</f>
        <v>0</v>
      </c>
      <c r="F1127" s="25"/>
      <c r="H1127" s="74">
        <f t="shared" si="27"/>
        <v>0</v>
      </c>
    </row>
    <row r="1128" spans="1:10" ht="15" customHeight="1">
      <c r="A1128" s="113"/>
      <c r="C1128" s="62" t="s">
        <v>23</v>
      </c>
      <c r="D1128" s="64" t="s">
        <v>1</v>
      </c>
      <c r="E1128" s="63">
        <f>IF(D1128="ingredient",0,VLOOKUP($D1128,'Master Inventory'!$C:$H,4,FALSE))</f>
        <v>0</v>
      </c>
      <c r="F1128" s="25"/>
      <c r="H1128" s="74">
        <f t="shared" si="27"/>
        <v>0</v>
      </c>
    </row>
    <row r="1129" spans="1:10" ht="15" customHeight="1">
      <c r="A1129" s="113"/>
      <c r="C1129" s="62" t="s">
        <v>23</v>
      </c>
      <c r="D1129" s="64" t="s">
        <v>1</v>
      </c>
      <c r="E1129" s="63">
        <f>IF(D1129="ingredient",0,VLOOKUP($D1129,'Master Inventory'!$C:$H,4,FALSE))</f>
        <v>0</v>
      </c>
      <c r="F1129" s="25"/>
      <c r="H1129" s="74">
        <f t="shared" si="27"/>
        <v>0</v>
      </c>
    </row>
    <row r="1130" spans="1:10" ht="15" customHeight="1">
      <c r="A1130" s="113"/>
      <c r="C1130" s="62" t="s">
        <v>23</v>
      </c>
      <c r="D1130" s="64" t="s">
        <v>1</v>
      </c>
      <c r="E1130" s="63">
        <f>IF(D1130="ingredient",0,VLOOKUP($D1130,'Master Inventory'!$C:$H,4,FALSE))</f>
        <v>0</v>
      </c>
      <c r="F1130" s="25"/>
      <c r="H1130" s="74">
        <f t="shared" si="27"/>
        <v>0</v>
      </c>
    </row>
    <row r="1131" spans="1:10" ht="15" customHeight="1">
      <c r="A1131" s="113"/>
      <c r="C1131" s="62" t="s">
        <v>23</v>
      </c>
      <c r="D1131" s="64" t="s">
        <v>1</v>
      </c>
      <c r="E1131" s="63">
        <f>IF(D1131="ingredient",0,VLOOKUP($D1131,'Master Inventory'!$C:$H,4,FALSE))</f>
        <v>0</v>
      </c>
      <c r="F1131" s="25"/>
      <c r="H1131" s="74">
        <f t="shared" si="27"/>
        <v>0</v>
      </c>
    </row>
    <row r="1132" spans="1:10" ht="15" customHeight="1">
      <c r="A1132" s="113"/>
      <c r="C1132" s="62" t="s">
        <v>23</v>
      </c>
      <c r="D1132" s="64" t="s">
        <v>1</v>
      </c>
      <c r="E1132" s="63">
        <f>IF(D1132="ingredient",0,VLOOKUP($D1132,'Master Inventory'!$C:$H,4,FALSE))</f>
        <v>0</v>
      </c>
      <c r="F1132" s="25"/>
      <c r="H1132" s="74">
        <f t="shared" si="27"/>
        <v>0</v>
      </c>
    </row>
    <row r="1133" spans="1:10" ht="15" customHeight="1">
      <c r="A1133" s="113"/>
      <c r="C1133" s="62" t="s">
        <v>23</v>
      </c>
      <c r="D1133" s="64" t="s">
        <v>1</v>
      </c>
      <c r="E1133" s="63">
        <f>IF(D1133="ingredient",0,VLOOKUP($D1133,'Master Inventory'!$C:$H,4,FALSE))</f>
        <v>0</v>
      </c>
      <c r="F1133" s="25"/>
      <c r="H1133" s="74">
        <f t="shared" si="27"/>
        <v>0</v>
      </c>
    </row>
    <row r="1134" spans="1:10" ht="15" customHeight="1">
      <c r="A1134" s="113"/>
      <c r="C1134" s="62" t="s">
        <v>23</v>
      </c>
      <c r="D1134" s="64" t="s">
        <v>1</v>
      </c>
      <c r="E1134" s="63">
        <f>IF(D1134="ingredient",0,VLOOKUP($D1134,'Master Inventory'!$C:$H,4,FALSE))</f>
        <v>0</v>
      </c>
      <c r="F1134" s="25"/>
      <c r="H1134" s="74">
        <f t="shared" si="27"/>
        <v>0</v>
      </c>
    </row>
    <row r="1135" spans="1:10" ht="15" customHeight="1">
      <c r="A1135" s="113"/>
      <c r="C1135" s="62" t="s">
        <v>23</v>
      </c>
      <c r="D1135" s="64" t="s">
        <v>1</v>
      </c>
      <c r="E1135" s="63">
        <f>IF(D1135="ingredient",0,VLOOKUP($D1135,'Master Inventory'!$C:$H,4,FALSE))</f>
        <v>0</v>
      </c>
      <c r="F1135" s="25"/>
      <c r="H1135" s="74">
        <f t="shared" si="27"/>
        <v>0</v>
      </c>
    </row>
    <row r="1136" spans="1:10" ht="15" customHeight="1">
      <c r="A1136" s="113"/>
      <c r="C1136" s="62" t="s">
        <v>23</v>
      </c>
      <c r="D1136" s="64" t="s">
        <v>1</v>
      </c>
      <c r="E1136" s="63">
        <f>IF(D1136="ingredient",0,VLOOKUP($D1136,'Master Inventory'!$C:$H,4,FALSE))</f>
        <v>0</v>
      </c>
      <c r="F1136" s="25"/>
      <c r="H1136" s="74">
        <f t="shared" si="27"/>
        <v>0</v>
      </c>
    </row>
    <row r="1137" spans="1:16" ht="15" customHeight="1">
      <c r="A1137" s="113"/>
      <c r="C1137" s="62" t="s">
        <v>23</v>
      </c>
      <c r="D1137" s="64" t="s">
        <v>1</v>
      </c>
      <c r="E1137" s="63">
        <f>IF(D1137="ingredient",0,VLOOKUP($D1137,'Master Inventory'!$C:$H,4,FALSE))</f>
        <v>0</v>
      </c>
      <c r="F1137" s="25"/>
      <c r="H1137" s="74">
        <f t="shared" si="27"/>
        <v>0</v>
      </c>
    </row>
    <row r="1138" spans="1:16" ht="15" customHeight="1">
      <c r="A1138" s="113"/>
      <c r="C1138" s="62" t="s">
        <v>23</v>
      </c>
      <c r="D1138" s="64" t="s">
        <v>1</v>
      </c>
      <c r="E1138" s="63">
        <f>IF(D1138="ingredient",0,VLOOKUP($D1138,'Master Inventory'!$C:$H,4,FALSE))</f>
        <v>0</v>
      </c>
      <c r="F1138" s="25"/>
      <c r="H1138" s="74">
        <f t="shared" si="27"/>
        <v>0</v>
      </c>
    </row>
    <row r="1139" spans="1:16" ht="15" customHeight="1">
      <c r="A1139" s="113"/>
      <c r="C1139" s="73" t="s">
        <v>24</v>
      </c>
      <c r="D1139" s="64" t="s">
        <v>8</v>
      </c>
      <c r="E1139" s="63">
        <f>IF(D1139="Recipe Name",0,VLOOKUP($D1139,'Raw Recipes'!$B:$I,8,FALSE))</f>
        <v>0</v>
      </c>
      <c r="F1139" s="25"/>
      <c r="H1139" s="74">
        <f t="shared" si="27"/>
        <v>0</v>
      </c>
    </row>
    <row r="1140" spans="1:16" ht="15" customHeight="1">
      <c r="A1140" s="113"/>
      <c r="C1140" s="73" t="s">
        <v>24</v>
      </c>
      <c r="D1140" s="64" t="s">
        <v>8</v>
      </c>
      <c r="E1140" s="63">
        <f>IF(D1140="Recipe Name",0,VLOOKUP($D1140,'Raw Recipes'!$B:$I,8,FALSE))</f>
        <v>0</v>
      </c>
      <c r="F1140" s="25"/>
      <c r="H1140" s="74">
        <f t="shared" si="27"/>
        <v>0</v>
      </c>
    </row>
    <row r="1141" spans="1:16" ht="15" customHeight="1">
      <c r="A1141" s="113"/>
      <c r="C1141" s="73" t="s">
        <v>24</v>
      </c>
      <c r="D1141" s="64" t="s">
        <v>8</v>
      </c>
      <c r="E1141" s="63">
        <f>IF(D1141="Recipe Name",0,VLOOKUP($D1141,'Raw Recipes'!$B:$I,8,FALSE))</f>
        <v>0</v>
      </c>
      <c r="F1141" s="25"/>
      <c r="H1141" s="74">
        <f t="shared" si="27"/>
        <v>0</v>
      </c>
    </row>
    <row r="1142" spans="1:16" ht="15" customHeight="1">
      <c r="A1142" s="113"/>
      <c r="C1142" s="73" t="s">
        <v>24</v>
      </c>
      <c r="D1142" s="64" t="s">
        <v>8</v>
      </c>
      <c r="E1142" s="63">
        <f>IF(D1142="Recipe Name",0,VLOOKUP($D1142,'Raw Recipes'!$B:$I,8,FALSE))</f>
        <v>0</v>
      </c>
      <c r="F1142" s="25"/>
      <c r="H1142" s="74">
        <f t="shared" si="27"/>
        <v>0</v>
      </c>
    </row>
    <row r="1143" spans="1:16" ht="15" customHeight="1">
      <c r="A1143" s="113"/>
      <c r="C1143" s="73" t="s">
        <v>24</v>
      </c>
      <c r="D1143" s="64" t="s">
        <v>8</v>
      </c>
      <c r="E1143" s="63">
        <f>IF(D1143="Recipe Name",0,VLOOKUP($D1143,'Raw Recipes'!$B:$I,8,FALSE))</f>
        <v>0</v>
      </c>
      <c r="F1143" s="25"/>
      <c r="H1143" s="74">
        <f t="shared" si="27"/>
        <v>0</v>
      </c>
    </row>
    <row r="1144" spans="1:16" ht="15" customHeight="1">
      <c r="A1144" s="113"/>
      <c r="C1144" s="73" t="s">
        <v>24</v>
      </c>
      <c r="D1144" s="64" t="s">
        <v>8</v>
      </c>
      <c r="E1144" s="63">
        <f>IF(D1144="Recipe Name",0,VLOOKUP($D1144,'Raw Recipes'!$B:$I,8,FALSE))</f>
        <v>0</v>
      </c>
      <c r="F1144" s="25"/>
      <c r="H1144" s="74">
        <f t="shared" si="27"/>
        <v>0</v>
      </c>
    </row>
    <row r="1145" spans="1:16" ht="15" customHeight="1">
      <c r="A1145" s="113"/>
      <c r="C1145" s="73" t="s">
        <v>24</v>
      </c>
      <c r="D1145" s="64" t="s">
        <v>8</v>
      </c>
      <c r="E1145" s="63">
        <f>IF(D1145="Recipe Name",0,VLOOKUP($D1145,'Raw Recipes'!$B:$I,8,FALSE))</f>
        <v>0</v>
      </c>
      <c r="F1145" s="25"/>
      <c r="H1145" s="74">
        <f t="shared" si="27"/>
        <v>0</v>
      </c>
    </row>
    <row r="1146" spans="1:16" ht="15" customHeight="1">
      <c r="A1146" s="113"/>
      <c r="C1146" s="73" t="s">
        <v>24</v>
      </c>
      <c r="D1146" s="64" t="s">
        <v>8</v>
      </c>
      <c r="E1146" s="63">
        <f>IF(D1146="Recipe Name",0,VLOOKUP($D1146,'Raw Recipes'!$B:$I,8,FALSE))</f>
        <v>0</v>
      </c>
      <c r="F1146" s="25"/>
      <c r="H1146" s="74">
        <f t="shared" si="27"/>
        <v>0</v>
      </c>
    </row>
    <row r="1147" spans="1:16" ht="15" customHeight="1">
      <c r="A1147" s="113"/>
      <c r="C1147" s="73" t="s">
        <v>24</v>
      </c>
      <c r="D1147" s="64" t="s">
        <v>8</v>
      </c>
      <c r="E1147" s="63">
        <f>IF(D1147="Recipe Name",0,VLOOKUP($D1147,'Raw Recipes'!$B:$I,8,FALSE))</f>
        <v>0</v>
      </c>
      <c r="F1147" s="25"/>
      <c r="H1147" s="74">
        <f t="shared" si="27"/>
        <v>0</v>
      </c>
    </row>
    <row r="1148" spans="1:16" ht="15" customHeight="1">
      <c r="A1148" s="113"/>
      <c r="C1148" s="73" t="s">
        <v>24</v>
      </c>
      <c r="D1148" s="64" t="s">
        <v>8</v>
      </c>
      <c r="E1148" s="63">
        <f>IF(D1148="Recipe Name",0,VLOOKUP($D1148,'Raw Recipes'!$B:$I,8,FALSE))</f>
        <v>0</v>
      </c>
      <c r="F1148" s="25"/>
      <c r="H1148" s="74">
        <f t="shared" si="27"/>
        <v>0</v>
      </c>
    </row>
    <row r="1149" spans="1:16" ht="15" customHeight="1">
      <c r="A1149" s="113"/>
      <c r="B1149" s="14"/>
      <c r="C1149" s="14"/>
      <c r="D1149" s="14"/>
      <c r="E1149" s="14"/>
      <c r="F1149" s="14"/>
      <c r="G1149" s="14"/>
      <c r="H1149" s="14"/>
      <c r="I1149" s="16"/>
      <c r="J1149" s="16"/>
      <c r="K1149" s="14"/>
      <c r="L1149" s="14"/>
      <c r="M1149" s="14"/>
      <c r="N1149" s="14"/>
      <c r="O1149" s="14"/>
      <c r="P1149" s="14"/>
    </row>
    <row r="1150" spans="1:16" ht="15" customHeight="1">
      <c r="A1150" s="113">
        <v>29</v>
      </c>
      <c r="B1150" s="25"/>
      <c r="C1150" s="62" t="s">
        <v>23</v>
      </c>
      <c r="D1150" s="64" t="s">
        <v>1</v>
      </c>
      <c r="E1150" s="63">
        <f>IF(D1150="ingredient",0,VLOOKUP($D1150,'Master Inventory'!$C:$H,4,FALSE))</f>
        <v>0</v>
      </c>
      <c r="F1150" s="25"/>
      <c r="H1150" s="74">
        <f>F1150*E1150</f>
        <v>0</v>
      </c>
      <c r="I1150" s="114">
        <f>SUM(H1150:H1189)</f>
        <v>0</v>
      </c>
      <c r="J1150" s="114"/>
      <c r="K1150" s="115"/>
      <c r="L1150" s="115"/>
      <c r="M1150" s="114">
        <f>K1150-I1150</f>
        <v>0</v>
      </c>
      <c r="N1150" s="114"/>
      <c r="O1150" s="116" t="e">
        <f>I1150/K1150</f>
        <v>#DIV/0!</v>
      </c>
      <c r="P1150" s="116"/>
    </row>
    <row r="1151" spans="1:16" ht="15" customHeight="1">
      <c r="A1151" s="113"/>
      <c r="C1151" s="62" t="s">
        <v>23</v>
      </c>
      <c r="D1151" s="64" t="s">
        <v>1</v>
      </c>
      <c r="E1151" s="63">
        <f>IF(D1151="ingredient",0,VLOOKUP($D1151,'Master Inventory'!$C:$H,4,FALSE))</f>
        <v>0</v>
      </c>
      <c r="F1151" s="25"/>
      <c r="H1151" s="74">
        <f t="shared" ref="H1151:H1189" si="28">F1151*E1151</f>
        <v>0</v>
      </c>
      <c r="I1151" s="65"/>
      <c r="J1151" s="65"/>
    </row>
    <row r="1152" spans="1:16" ht="15" customHeight="1">
      <c r="A1152" s="113"/>
      <c r="C1152" s="62" t="s">
        <v>23</v>
      </c>
      <c r="D1152" s="64" t="s">
        <v>1</v>
      </c>
      <c r="E1152" s="63">
        <f>IF(D1152="ingredient",0,VLOOKUP($D1152,'Master Inventory'!$C:$H,4,FALSE))</f>
        <v>0</v>
      </c>
      <c r="F1152" s="25"/>
      <c r="H1152" s="74">
        <f t="shared" si="28"/>
        <v>0</v>
      </c>
      <c r="J1152" s="67"/>
    </row>
    <row r="1153" spans="1:10" ht="15" customHeight="1">
      <c r="A1153" s="113"/>
      <c r="C1153" s="62" t="s">
        <v>23</v>
      </c>
      <c r="D1153" s="64" t="s">
        <v>1</v>
      </c>
      <c r="E1153" s="63">
        <f>IF(D1153="ingredient",0,VLOOKUP($D1153,'Master Inventory'!$C:$H,4,FALSE))</f>
        <v>0</v>
      </c>
      <c r="F1153" s="25"/>
      <c r="H1153" s="74">
        <f t="shared" si="28"/>
        <v>0</v>
      </c>
      <c r="I1153" s="67"/>
      <c r="J1153" s="67"/>
    </row>
    <row r="1154" spans="1:10" ht="15" customHeight="1">
      <c r="A1154" s="113"/>
      <c r="C1154" s="62" t="s">
        <v>23</v>
      </c>
      <c r="D1154" s="64" t="s">
        <v>1</v>
      </c>
      <c r="E1154" s="63">
        <f>IF(D1154="ingredient",0,VLOOKUP($D1154,'Master Inventory'!$C:$H,4,FALSE))</f>
        <v>0</v>
      </c>
      <c r="F1154" s="25"/>
      <c r="H1154" s="74">
        <f t="shared" si="28"/>
        <v>0</v>
      </c>
      <c r="J1154" s="68"/>
    </row>
    <row r="1155" spans="1:10" ht="15" customHeight="1">
      <c r="A1155" s="113"/>
      <c r="C1155" s="62" t="s">
        <v>23</v>
      </c>
      <c r="D1155" s="64" t="s">
        <v>1</v>
      </c>
      <c r="E1155" s="63">
        <f>IF(D1155="ingredient",0,VLOOKUP($D1155,'Master Inventory'!$C:$H,4,FALSE))</f>
        <v>0</v>
      </c>
      <c r="F1155" s="25"/>
      <c r="H1155" s="74">
        <f t="shared" si="28"/>
        <v>0</v>
      </c>
      <c r="I1155" s="69"/>
      <c r="J1155" s="69"/>
    </row>
    <row r="1156" spans="1:10" ht="15" customHeight="1">
      <c r="A1156" s="113"/>
      <c r="C1156" s="62" t="s">
        <v>23</v>
      </c>
      <c r="D1156" s="64" t="s">
        <v>1</v>
      </c>
      <c r="E1156" s="63">
        <f>IF(D1156="ingredient",0,VLOOKUP($D1156,'Master Inventory'!$C:$H,4,FALSE))</f>
        <v>0</v>
      </c>
      <c r="F1156" s="25"/>
      <c r="H1156" s="74">
        <f t="shared" si="28"/>
        <v>0</v>
      </c>
      <c r="J1156" s="67"/>
    </row>
    <row r="1157" spans="1:10" ht="15" customHeight="1">
      <c r="A1157" s="113"/>
      <c r="C1157" s="62" t="s">
        <v>23</v>
      </c>
      <c r="D1157" s="64" t="s">
        <v>1</v>
      </c>
      <c r="E1157" s="63">
        <f>IF(D1157="ingredient",0,VLOOKUP($D1157,'Master Inventory'!$C:$H,4,FALSE))</f>
        <v>0</v>
      </c>
      <c r="F1157" s="25"/>
      <c r="H1157" s="74">
        <f t="shared" si="28"/>
        <v>0</v>
      </c>
      <c r="I1157" s="67"/>
      <c r="J1157" s="67"/>
    </row>
    <row r="1158" spans="1:10" ht="15" customHeight="1">
      <c r="A1158" s="113"/>
      <c r="C1158" s="62" t="s">
        <v>23</v>
      </c>
      <c r="D1158" s="64" t="s">
        <v>1</v>
      </c>
      <c r="E1158" s="63">
        <f>IF(D1158="ingredient",0,VLOOKUP($D1158,'Master Inventory'!$C:$H,4,FALSE))</f>
        <v>0</v>
      </c>
      <c r="F1158" s="25"/>
      <c r="H1158" s="74">
        <f t="shared" si="28"/>
        <v>0</v>
      </c>
      <c r="J1158" s="65"/>
    </row>
    <row r="1159" spans="1:10" ht="15" customHeight="1">
      <c r="A1159" s="113"/>
      <c r="C1159" s="62" t="s">
        <v>23</v>
      </c>
      <c r="D1159" s="64" t="s">
        <v>1</v>
      </c>
      <c r="E1159" s="63">
        <f>IF(D1159="ingredient",0,VLOOKUP($D1159,'Master Inventory'!$C:$H,4,FALSE))</f>
        <v>0</v>
      </c>
      <c r="F1159" s="25"/>
      <c r="H1159" s="74">
        <f t="shared" si="28"/>
        <v>0</v>
      </c>
      <c r="I1159" s="70"/>
      <c r="J1159" s="70"/>
    </row>
    <row r="1160" spans="1:10" ht="15" customHeight="1">
      <c r="A1160" s="113"/>
      <c r="C1160" s="62" t="s">
        <v>23</v>
      </c>
      <c r="D1160" s="64" t="s">
        <v>1</v>
      </c>
      <c r="E1160" s="63">
        <f>IF(D1160="ingredient",0,VLOOKUP($D1160,'Master Inventory'!$C:$H,4,FALSE))</f>
        <v>0</v>
      </c>
      <c r="F1160" s="25"/>
      <c r="H1160" s="74">
        <f t="shared" si="28"/>
        <v>0</v>
      </c>
      <c r="J1160" s="67"/>
    </row>
    <row r="1161" spans="1:10" ht="15" customHeight="1">
      <c r="A1161" s="113"/>
      <c r="C1161" s="62" t="s">
        <v>23</v>
      </c>
      <c r="D1161" s="64" t="s">
        <v>1</v>
      </c>
      <c r="E1161" s="63">
        <f>IF(D1161="ingredient",0,VLOOKUP($D1161,'Master Inventory'!$C:$H,4,FALSE))</f>
        <v>0</v>
      </c>
      <c r="F1161" s="25"/>
      <c r="H1161" s="74">
        <f t="shared" si="28"/>
        <v>0</v>
      </c>
      <c r="I1161" s="67"/>
      <c r="J1161" s="67"/>
    </row>
    <row r="1162" spans="1:10" ht="15" customHeight="1">
      <c r="A1162" s="113"/>
      <c r="C1162" s="62" t="s">
        <v>23</v>
      </c>
      <c r="D1162" s="64" t="s">
        <v>1</v>
      </c>
      <c r="E1162" s="63">
        <f>IF(D1162="ingredient",0,VLOOKUP($D1162,'Master Inventory'!$C:$H,4,FALSE))</f>
        <v>0</v>
      </c>
      <c r="F1162" s="25"/>
      <c r="H1162" s="74">
        <f t="shared" si="28"/>
        <v>0</v>
      </c>
      <c r="J1162" s="71"/>
    </row>
    <row r="1163" spans="1:10" ht="15" customHeight="1">
      <c r="A1163" s="113"/>
      <c r="C1163" s="62" t="s">
        <v>23</v>
      </c>
      <c r="D1163" s="64" t="s">
        <v>1</v>
      </c>
      <c r="E1163" s="63">
        <f>IF(D1163="ingredient",0,VLOOKUP($D1163,'Master Inventory'!$C:$H,4,FALSE))</f>
        <v>0</v>
      </c>
      <c r="F1163" s="25"/>
      <c r="H1163" s="74">
        <f t="shared" si="28"/>
        <v>0</v>
      </c>
      <c r="I1163" s="71"/>
      <c r="J1163" s="71"/>
    </row>
    <row r="1164" spans="1:10" ht="15" customHeight="1">
      <c r="A1164" s="113"/>
      <c r="C1164" s="62" t="s">
        <v>23</v>
      </c>
      <c r="D1164" s="64" t="s">
        <v>1</v>
      </c>
      <c r="E1164" s="63">
        <f>IF(D1164="ingredient",0,VLOOKUP($D1164,'Master Inventory'!$C:$H,4,FALSE))</f>
        <v>0</v>
      </c>
      <c r="F1164" s="25"/>
      <c r="H1164" s="74">
        <f t="shared" si="28"/>
        <v>0</v>
      </c>
      <c r="I1164" s="72"/>
      <c r="J1164" s="72"/>
    </row>
    <row r="1165" spans="1:10" ht="15" customHeight="1">
      <c r="A1165" s="113"/>
      <c r="C1165" s="62" t="s">
        <v>23</v>
      </c>
      <c r="D1165" s="64" t="s">
        <v>1</v>
      </c>
      <c r="E1165" s="63">
        <f>IF(D1165="ingredient",0,VLOOKUP($D1165,'Master Inventory'!$C:$H,4,FALSE))</f>
        <v>0</v>
      </c>
      <c r="F1165" s="25"/>
      <c r="H1165" s="74">
        <f t="shared" si="28"/>
        <v>0</v>
      </c>
      <c r="I1165" s="72"/>
      <c r="J1165" s="72"/>
    </row>
    <row r="1166" spans="1:10" ht="15" customHeight="1">
      <c r="A1166" s="113"/>
      <c r="C1166" s="62" t="s">
        <v>23</v>
      </c>
      <c r="D1166" s="64" t="s">
        <v>1</v>
      </c>
      <c r="E1166" s="63">
        <f>IF(D1166="ingredient",0,VLOOKUP($D1166,'Master Inventory'!$C:$H,4,FALSE))</f>
        <v>0</v>
      </c>
      <c r="F1166" s="25"/>
      <c r="H1166" s="74">
        <f t="shared" si="28"/>
        <v>0</v>
      </c>
    </row>
    <row r="1167" spans="1:10" ht="15" customHeight="1">
      <c r="A1167" s="113"/>
      <c r="C1167" s="62" t="s">
        <v>23</v>
      </c>
      <c r="D1167" s="64" t="s">
        <v>1</v>
      </c>
      <c r="E1167" s="63">
        <f>IF(D1167="ingredient",0,VLOOKUP($D1167,'Master Inventory'!$C:$H,4,FALSE))</f>
        <v>0</v>
      </c>
      <c r="F1167" s="25"/>
      <c r="H1167" s="74">
        <f t="shared" si="28"/>
        <v>0</v>
      </c>
    </row>
    <row r="1168" spans="1:10" ht="15" customHeight="1">
      <c r="A1168" s="113"/>
      <c r="C1168" s="62" t="s">
        <v>23</v>
      </c>
      <c r="D1168" s="64" t="s">
        <v>1</v>
      </c>
      <c r="E1168" s="63">
        <f>IF(D1168="ingredient",0,VLOOKUP($D1168,'Master Inventory'!$C:$H,4,FALSE))</f>
        <v>0</v>
      </c>
      <c r="F1168" s="25"/>
      <c r="H1168" s="74">
        <f t="shared" si="28"/>
        <v>0</v>
      </c>
    </row>
    <row r="1169" spans="1:8" ht="15" customHeight="1">
      <c r="A1169" s="113"/>
      <c r="C1169" s="62" t="s">
        <v>23</v>
      </c>
      <c r="D1169" s="64" t="s">
        <v>1</v>
      </c>
      <c r="E1169" s="63">
        <f>IF(D1169="ingredient",0,VLOOKUP($D1169,'Master Inventory'!$C:$H,4,FALSE))</f>
        <v>0</v>
      </c>
      <c r="F1169" s="25"/>
      <c r="H1169" s="74">
        <f t="shared" si="28"/>
        <v>0</v>
      </c>
    </row>
    <row r="1170" spans="1:8" ht="15" customHeight="1">
      <c r="A1170" s="113"/>
      <c r="C1170" s="62" t="s">
        <v>23</v>
      </c>
      <c r="D1170" s="64" t="s">
        <v>1</v>
      </c>
      <c r="E1170" s="63">
        <f>IF(D1170="ingredient",0,VLOOKUP($D1170,'Master Inventory'!$C:$H,4,FALSE))</f>
        <v>0</v>
      </c>
      <c r="F1170" s="25"/>
      <c r="H1170" s="74">
        <f t="shared" si="28"/>
        <v>0</v>
      </c>
    </row>
    <row r="1171" spans="1:8" ht="15" customHeight="1">
      <c r="A1171" s="113"/>
      <c r="C1171" s="62" t="s">
        <v>23</v>
      </c>
      <c r="D1171" s="64" t="s">
        <v>1</v>
      </c>
      <c r="E1171" s="63">
        <f>IF(D1171="ingredient",0,VLOOKUP($D1171,'Master Inventory'!$C:$H,4,FALSE))</f>
        <v>0</v>
      </c>
      <c r="F1171" s="25"/>
      <c r="H1171" s="74">
        <f t="shared" si="28"/>
        <v>0</v>
      </c>
    </row>
    <row r="1172" spans="1:8" ht="15" customHeight="1">
      <c r="A1172" s="113"/>
      <c r="C1172" s="62" t="s">
        <v>23</v>
      </c>
      <c r="D1172" s="64" t="s">
        <v>1</v>
      </c>
      <c r="E1172" s="63">
        <f>IF(D1172="ingredient",0,VLOOKUP($D1172,'Master Inventory'!$C:$H,4,FALSE))</f>
        <v>0</v>
      </c>
      <c r="F1172" s="25"/>
      <c r="H1172" s="74">
        <f t="shared" si="28"/>
        <v>0</v>
      </c>
    </row>
    <row r="1173" spans="1:8" ht="15" customHeight="1">
      <c r="A1173" s="113"/>
      <c r="C1173" s="62" t="s">
        <v>23</v>
      </c>
      <c r="D1173" s="64" t="s">
        <v>1</v>
      </c>
      <c r="E1173" s="63">
        <f>IF(D1173="ingredient",0,VLOOKUP($D1173,'Master Inventory'!$C:$H,4,FALSE))</f>
        <v>0</v>
      </c>
      <c r="F1173" s="25"/>
      <c r="H1173" s="74">
        <f t="shared" si="28"/>
        <v>0</v>
      </c>
    </row>
    <row r="1174" spans="1:8" ht="15" customHeight="1">
      <c r="A1174" s="113"/>
      <c r="C1174" s="62" t="s">
        <v>23</v>
      </c>
      <c r="D1174" s="64" t="s">
        <v>1</v>
      </c>
      <c r="E1174" s="63">
        <f>IF(D1174="ingredient",0,VLOOKUP($D1174,'Master Inventory'!$C:$H,4,FALSE))</f>
        <v>0</v>
      </c>
      <c r="F1174" s="25"/>
      <c r="H1174" s="74">
        <f t="shared" si="28"/>
        <v>0</v>
      </c>
    </row>
    <row r="1175" spans="1:8" ht="15" customHeight="1">
      <c r="A1175" s="113"/>
      <c r="C1175" s="62" t="s">
        <v>23</v>
      </c>
      <c r="D1175" s="64" t="s">
        <v>1</v>
      </c>
      <c r="E1175" s="63">
        <f>IF(D1175="ingredient",0,VLOOKUP($D1175,'Master Inventory'!$C:$H,4,FALSE))</f>
        <v>0</v>
      </c>
      <c r="F1175" s="25"/>
      <c r="H1175" s="74">
        <f t="shared" si="28"/>
        <v>0</v>
      </c>
    </row>
    <row r="1176" spans="1:8" ht="15" customHeight="1">
      <c r="A1176" s="113"/>
      <c r="C1176" s="62" t="s">
        <v>23</v>
      </c>
      <c r="D1176" s="64" t="s">
        <v>1</v>
      </c>
      <c r="E1176" s="63">
        <f>IF(D1176="ingredient",0,VLOOKUP($D1176,'Master Inventory'!$C:$H,4,FALSE))</f>
        <v>0</v>
      </c>
      <c r="F1176" s="25"/>
      <c r="H1176" s="74">
        <f t="shared" si="28"/>
        <v>0</v>
      </c>
    </row>
    <row r="1177" spans="1:8" ht="15" customHeight="1">
      <c r="A1177" s="113"/>
      <c r="C1177" s="62" t="s">
        <v>23</v>
      </c>
      <c r="D1177" s="64" t="s">
        <v>1</v>
      </c>
      <c r="E1177" s="63">
        <f>IF(D1177="ingredient",0,VLOOKUP($D1177,'Master Inventory'!$C:$H,4,FALSE))</f>
        <v>0</v>
      </c>
      <c r="F1177" s="25"/>
      <c r="H1177" s="74">
        <f t="shared" si="28"/>
        <v>0</v>
      </c>
    </row>
    <row r="1178" spans="1:8" ht="15" customHeight="1">
      <c r="A1178" s="113"/>
      <c r="C1178" s="62" t="s">
        <v>23</v>
      </c>
      <c r="D1178" s="64" t="s">
        <v>1</v>
      </c>
      <c r="E1178" s="63">
        <f>IF(D1178="ingredient",0,VLOOKUP($D1178,'Master Inventory'!$C:$H,4,FALSE))</f>
        <v>0</v>
      </c>
      <c r="F1178" s="25"/>
      <c r="H1178" s="74">
        <f t="shared" si="28"/>
        <v>0</v>
      </c>
    </row>
    <row r="1179" spans="1:8" ht="15" customHeight="1">
      <c r="A1179" s="113"/>
      <c r="C1179" s="62" t="s">
        <v>23</v>
      </c>
      <c r="D1179" s="64" t="s">
        <v>1</v>
      </c>
      <c r="E1179" s="63">
        <f>IF(D1179="ingredient",0,VLOOKUP($D1179,'Master Inventory'!$C:$H,4,FALSE))</f>
        <v>0</v>
      </c>
      <c r="F1179" s="25"/>
      <c r="H1179" s="74">
        <f t="shared" si="28"/>
        <v>0</v>
      </c>
    </row>
    <row r="1180" spans="1:8" ht="15" customHeight="1">
      <c r="A1180" s="113"/>
      <c r="C1180" s="73" t="s">
        <v>24</v>
      </c>
      <c r="D1180" s="64" t="s">
        <v>8</v>
      </c>
      <c r="E1180" s="63">
        <f>IF(D1180="Recipe Name",0,VLOOKUP($D1180,'Raw Recipes'!$B:$I,8,FALSE))</f>
        <v>0</v>
      </c>
      <c r="F1180" s="25"/>
      <c r="H1180" s="74">
        <f t="shared" si="28"/>
        <v>0</v>
      </c>
    </row>
    <row r="1181" spans="1:8" ht="15" customHeight="1">
      <c r="A1181" s="113"/>
      <c r="C1181" s="73" t="s">
        <v>24</v>
      </c>
      <c r="D1181" s="64" t="s">
        <v>8</v>
      </c>
      <c r="E1181" s="63">
        <f>IF(D1181="Recipe Name",0,VLOOKUP($D1181,'Raw Recipes'!$B:$I,8,FALSE))</f>
        <v>0</v>
      </c>
      <c r="F1181" s="25"/>
      <c r="H1181" s="74">
        <f t="shared" si="28"/>
        <v>0</v>
      </c>
    </row>
    <row r="1182" spans="1:8" ht="15" customHeight="1">
      <c r="A1182" s="113"/>
      <c r="C1182" s="73" t="s">
        <v>24</v>
      </c>
      <c r="D1182" s="64" t="s">
        <v>8</v>
      </c>
      <c r="E1182" s="63">
        <f>IF(D1182="Recipe Name",0,VLOOKUP($D1182,'Raw Recipes'!$B:$I,8,FALSE))</f>
        <v>0</v>
      </c>
      <c r="F1182" s="25"/>
      <c r="H1182" s="74">
        <f t="shared" si="28"/>
        <v>0</v>
      </c>
    </row>
    <row r="1183" spans="1:8" ht="15" customHeight="1">
      <c r="A1183" s="113"/>
      <c r="C1183" s="73" t="s">
        <v>24</v>
      </c>
      <c r="D1183" s="64" t="s">
        <v>8</v>
      </c>
      <c r="E1183" s="63">
        <f>IF(D1183="Recipe Name",0,VLOOKUP($D1183,'Raw Recipes'!$B:$I,8,FALSE))</f>
        <v>0</v>
      </c>
      <c r="F1183" s="25"/>
      <c r="H1183" s="74">
        <f t="shared" si="28"/>
        <v>0</v>
      </c>
    </row>
    <row r="1184" spans="1:8" ht="15" customHeight="1">
      <c r="A1184" s="113"/>
      <c r="C1184" s="73" t="s">
        <v>24</v>
      </c>
      <c r="D1184" s="64" t="s">
        <v>8</v>
      </c>
      <c r="E1184" s="63">
        <f>IF(D1184="Recipe Name",0,VLOOKUP($D1184,'Raw Recipes'!$B:$I,8,FALSE))</f>
        <v>0</v>
      </c>
      <c r="F1184" s="25"/>
      <c r="H1184" s="74">
        <f t="shared" si="28"/>
        <v>0</v>
      </c>
    </row>
    <row r="1185" spans="1:16" ht="15" customHeight="1">
      <c r="A1185" s="113"/>
      <c r="C1185" s="73" t="s">
        <v>24</v>
      </c>
      <c r="D1185" s="64" t="s">
        <v>8</v>
      </c>
      <c r="E1185" s="63">
        <f>IF(D1185="Recipe Name",0,VLOOKUP($D1185,'Raw Recipes'!$B:$I,8,FALSE))</f>
        <v>0</v>
      </c>
      <c r="F1185" s="25"/>
      <c r="H1185" s="74">
        <f t="shared" si="28"/>
        <v>0</v>
      </c>
    </row>
    <row r="1186" spans="1:16" ht="15" customHeight="1">
      <c r="A1186" s="113"/>
      <c r="C1186" s="73" t="s">
        <v>24</v>
      </c>
      <c r="D1186" s="64" t="s">
        <v>8</v>
      </c>
      <c r="E1186" s="63">
        <f>IF(D1186="Recipe Name",0,VLOOKUP($D1186,'Raw Recipes'!$B:$I,8,FALSE))</f>
        <v>0</v>
      </c>
      <c r="F1186" s="25"/>
      <c r="H1186" s="74">
        <f t="shared" si="28"/>
        <v>0</v>
      </c>
    </row>
    <row r="1187" spans="1:16" ht="15" customHeight="1">
      <c r="A1187" s="113"/>
      <c r="C1187" s="73" t="s">
        <v>24</v>
      </c>
      <c r="D1187" s="64" t="s">
        <v>8</v>
      </c>
      <c r="E1187" s="63">
        <f>IF(D1187="Recipe Name",0,VLOOKUP($D1187,'Raw Recipes'!$B:$I,8,FALSE))</f>
        <v>0</v>
      </c>
      <c r="F1187" s="25"/>
      <c r="H1187" s="74">
        <f t="shared" si="28"/>
        <v>0</v>
      </c>
    </row>
    <row r="1188" spans="1:16" ht="15" customHeight="1">
      <c r="A1188" s="113"/>
      <c r="C1188" s="73" t="s">
        <v>24</v>
      </c>
      <c r="D1188" s="64" t="s">
        <v>8</v>
      </c>
      <c r="E1188" s="63">
        <f>IF(D1188="Recipe Name",0,VLOOKUP($D1188,'Raw Recipes'!$B:$I,8,FALSE))</f>
        <v>0</v>
      </c>
      <c r="F1188" s="25"/>
      <c r="H1188" s="74">
        <f t="shared" si="28"/>
        <v>0</v>
      </c>
    </row>
    <row r="1189" spans="1:16" ht="15" customHeight="1">
      <c r="A1189" s="113"/>
      <c r="C1189" s="73" t="s">
        <v>24</v>
      </c>
      <c r="D1189" s="64" t="s">
        <v>8</v>
      </c>
      <c r="E1189" s="63">
        <f>IF(D1189="Recipe Name",0,VLOOKUP($D1189,'Raw Recipes'!$B:$I,8,FALSE))</f>
        <v>0</v>
      </c>
      <c r="F1189" s="25"/>
      <c r="H1189" s="74">
        <f t="shared" si="28"/>
        <v>0</v>
      </c>
    </row>
    <row r="1190" spans="1:16" ht="15" customHeight="1">
      <c r="A1190" s="113"/>
      <c r="B1190" s="14"/>
      <c r="C1190" s="14"/>
      <c r="D1190" s="14"/>
      <c r="E1190" s="14"/>
      <c r="F1190" s="14"/>
      <c r="G1190" s="14"/>
      <c r="H1190" s="14"/>
      <c r="I1190" s="16"/>
      <c r="J1190" s="16"/>
      <c r="K1190" s="14"/>
      <c r="L1190" s="14"/>
      <c r="M1190" s="14"/>
      <c r="N1190" s="14"/>
      <c r="O1190" s="14"/>
      <c r="P1190" s="14"/>
    </row>
    <row r="1191" spans="1:16" ht="15" customHeight="1">
      <c r="A1191" s="113">
        <v>30</v>
      </c>
      <c r="B1191" s="25"/>
      <c r="C1191" s="62" t="s">
        <v>23</v>
      </c>
      <c r="D1191" s="64" t="s">
        <v>1</v>
      </c>
      <c r="E1191" s="63">
        <f>IF(D1191="ingredient",0,VLOOKUP($D1191,'Master Inventory'!$C:$H,4,FALSE))</f>
        <v>0</v>
      </c>
      <c r="F1191" s="25"/>
      <c r="H1191" s="74">
        <f>F1191*E1191</f>
        <v>0</v>
      </c>
      <c r="I1191" s="114">
        <f>SUM(H1191:H1230)</f>
        <v>0</v>
      </c>
      <c r="J1191" s="114"/>
      <c r="K1191" s="115"/>
      <c r="L1191" s="115"/>
      <c r="M1191" s="114">
        <f>K1191-I1191</f>
        <v>0</v>
      </c>
      <c r="N1191" s="114"/>
      <c r="O1191" s="116" t="e">
        <f>I1191/K1191</f>
        <v>#DIV/0!</v>
      </c>
      <c r="P1191" s="116"/>
    </row>
    <row r="1192" spans="1:16" ht="15" customHeight="1">
      <c r="A1192" s="113"/>
      <c r="C1192" s="62" t="s">
        <v>23</v>
      </c>
      <c r="D1192" s="64" t="s">
        <v>1</v>
      </c>
      <c r="E1192" s="63">
        <f>IF(D1192="ingredient",0,VLOOKUP($D1192,'Master Inventory'!$C:$H,4,FALSE))</f>
        <v>0</v>
      </c>
      <c r="F1192" s="25"/>
      <c r="H1192" s="74">
        <f t="shared" ref="H1192:H1230" si="29">F1192*E1192</f>
        <v>0</v>
      </c>
      <c r="I1192" s="65"/>
      <c r="J1192" s="65"/>
    </row>
    <row r="1193" spans="1:16" ht="15" customHeight="1">
      <c r="A1193" s="113"/>
      <c r="C1193" s="62" t="s">
        <v>23</v>
      </c>
      <c r="D1193" s="64" t="s">
        <v>1</v>
      </c>
      <c r="E1193" s="63">
        <f>IF(D1193="ingredient",0,VLOOKUP($D1193,'Master Inventory'!$C:$H,4,FALSE))</f>
        <v>0</v>
      </c>
      <c r="F1193" s="25"/>
      <c r="H1193" s="74">
        <f t="shared" si="29"/>
        <v>0</v>
      </c>
      <c r="J1193" s="67"/>
    </row>
    <row r="1194" spans="1:16" ht="15" customHeight="1">
      <c r="A1194" s="113"/>
      <c r="C1194" s="62" t="s">
        <v>23</v>
      </c>
      <c r="D1194" s="64" t="s">
        <v>1</v>
      </c>
      <c r="E1194" s="63">
        <f>IF(D1194="ingredient",0,VLOOKUP($D1194,'Master Inventory'!$C:$H,4,FALSE))</f>
        <v>0</v>
      </c>
      <c r="F1194" s="25"/>
      <c r="H1194" s="74">
        <f t="shared" si="29"/>
        <v>0</v>
      </c>
      <c r="I1194" s="67"/>
      <c r="J1194" s="67"/>
    </row>
    <row r="1195" spans="1:16" ht="15" customHeight="1">
      <c r="A1195" s="113"/>
      <c r="C1195" s="62" t="s">
        <v>23</v>
      </c>
      <c r="D1195" s="64" t="s">
        <v>1</v>
      </c>
      <c r="E1195" s="63">
        <f>IF(D1195="ingredient",0,VLOOKUP($D1195,'Master Inventory'!$C:$H,4,FALSE))</f>
        <v>0</v>
      </c>
      <c r="F1195" s="25"/>
      <c r="H1195" s="74">
        <f t="shared" si="29"/>
        <v>0</v>
      </c>
      <c r="J1195" s="68"/>
    </row>
    <row r="1196" spans="1:16" ht="15" customHeight="1">
      <c r="A1196" s="113"/>
      <c r="C1196" s="62" t="s">
        <v>23</v>
      </c>
      <c r="D1196" s="64" t="s">
        <v>1</v>
      </c>
      <c r="E1196" s="63">
        <f>IF(D1196="ingredient",0,VLOOKUP($D1196,'Master Inventory'!$C:$H,4,FALSE))</f>
        <v>0</v>
      </c>
      <c r="F1196" s="25"/>
      <c r="H1196" s="74">
        <f t="shared" si="29"/>
        <v>0</v>
      </c>
      <c r="I1196" s="69"/>
      <c r="J1196" s="69"/>
    </row>
    <row r="1197" spans="1:16" ht="15" customHeight="1">
      <c r="A1197" s="113"/>
      <c r="C1197" s="62" t="s">
        <v>23</v>
      </c>
      <c r="D1197" s="64" t="s">
        <v>1</v>
      </c>
      <c r="E1197" s="63">
        <f>IF(D1197="ingredient",0,VLOOKUP($D1197,'Master Inventory'!$C:$H,4,FALSE))</f>
        <v>0</v>
      </c>
      <c r="F1197" s="25"/>
      <c r="H1197" s="74">
        <f t="shared" si="29"/>
        <v>0</v>
      </c>
      <c r="J1197" s="67"/>
    </row>
    <row r="1198" spans="1:16" ht="15" customHeight="1">
      <c r="A1198" s="113"/>
      <c r="C1198" s="62" t="s">
        <v>23</v>
      </c>
      <c r="D1198" s="64" t="s">
        <v>1</v>
      </c>
      <c r="E1198" s="63">
        <f>IF(D1198="ingredient",0,VLOOKUP($D1198,'Master Inventory'!$C:$H,4,FALSE))</f>
        <v>0</v>
      </c>
      <c r="F1198" s="25"/>
      <c r="H1198" s="74">
        <f t="shared" si="29"/>
        <v>0</v>
      </c>
      <c r="I1198" s="67"/>
      <c r="J1198" s="67"/>
    </row>
    <row r="1199" spans="1:16" ht="15" customHeight="1">
      <c r="A1199" s="113"/>
      <c r="C1199" s="62" t="s">
        <v>23</v>
      </c>
      <c r="D1199" s="64" t="s">
        <v>1</v>
      </c>
      <c r="E1199" s="63">
        <f>IF(D1199="ingredient",0,VLOOKUP($D1199,'Master Inventory'!$C:$H,4,FALSE))</f>
        <v>0</v>
      </c>
      <c r="F1199" s="25"/>
      <c r="H1199" s="74">
        <f t="shared" si="29"/>
        <v>0</v>
      </c>
      <c r="J1199" s="65"/>
    </row>
    <row r="1200" spans="1:16" ht="15" customHeight="1">
      <c r="A1200" s="113"/>
      <c r="C1200" s="62" t="s">
        <v>23</v>
      </c>
      <c r="D1200" s="64" t="s">
        <v>1</v>
      </c>
      <c r="E1200" s="63">
        <f>IF(D1200="ingredient",0,VLOOKUP($D1200,'Master Inventory'!$C:$H,4,FALSE))</f>
        <v>0</v>
      </c>
      <c r="F1200" s="25"/>
      <c r="H1200" s="74">
        <f t="shared" si="29"/>
        <v>0</v>
      </c>
      <c r="I1200" s="70"/>
      <c r="J1200" s="70"/>
    </row>
    <row r="1201" spans="1:10" ht="15" customHeight="1">
      <c r="A1201" s="113"/>
      <c r="C1201" s="62" t="s">
        <v>23</v>
      </c>
      <c r="D1201" s="64" t="s">
        <v>1</v>
      </c>
      <c r="E1201" s="63">
        <f>IF(D1201="ingredient",0,VLOOKUP($D1201,'Master Inventory'!$C:$H,4,FALSE))</f>
        <v>0</v>
      </c>
      <c r="F1201" s="25"/>
      <c r="H1201" s="74">
        <f t="shared" si="29"/>
        <v>0</v>
      </c>
      <c r="J1201" s="67"/>
    </row>
    <row r="1202" spans="1:10" ht="15" customHeight="1">
      <c r="A1202" s="113"/>
      <c r="C1202" s="62" t="s">
        <v>23</v>
      </c>
      <c r="D1202" s="64" t="s">
        <v>1</v>
      </c>
      <c r="E1202" s="63">
        <f>IF(D1202="ingredient",0,VLOOKUP($D1202,'Master Inventory'!$C:$H,4,FALSE))</f>
        <v>0</v>
      </c>
      <c r="F1202" s="25"/>
      <c r="H1202" s="74">
        <f t="shared" si="29"/>
        <v>0</v>
      </c>
      <c r="I1202" s="67"/>
      <c r="J1202" s="67"/>
    </row>
    <row r="1203" spans="1:10" ht="15" customHeight="1">
      <c r="A1203" s="113"/>
      <c r="C1203" s="62" t="s">
        <v>23</v>
      </c>
      <c r="D1203" s="64" t="s">
        <v>1</v>
      </c>
      <c r="E1203" s="63">
        <f>IF(D1203="ingredient",0,VLOOKUP($D1203,'Master Inventory'!$C:$H,4,FALSE))</f>
        <v>0</v>
      </c>
      <c r="F1203" s="25"/>
      <c r="H1203" s="74">
        <f t="shared" si="29"/>
        <v>0</v>
      </c>
      <c r="J1203" s="71"/>
    </row>
    <row r="1204" spans="1:10" ht="15" customHeight="1">
      <c r="A1204" s="113"/>
      <c r="C1204" s="62" t="s">
        <v>23</v>
      </c>
      <c r="D1204" s="64" t="s">
        <v>1</v>
      </c>
      <c r="E1204" s="63">
        <f>IF(D1204="ingredient",0,VLOOKUP($D1204,'Master Inventory'!$C:$H,4,FALSE))</f>
        <v>0</v>
      </c>
      <c r="F1204" s="25"/>
      <c r="H1204" s="74">
        <f t="shared" si="29"/>
        <v>0</v>
      </c>
      <c r="I1204" s="71"/>
      <c r="J1204" s="71"/>
    </row>
    <row r="1205" spans="1:10" ht="15" customHeight="1">
      <c r="A1205" s="113"/>
      <c r="C1205" s="62" t="s">
        <v>23</v>
      </c>
      <c r="D1205" s="64" t="s">
        <v>1</v>
      </c>
      <c r="E1205" s="63">
        <f>IF(D1205="ingredient",0,VLOOKUP($D1205,'Master Inventory'!$C:$H,4,FALSE))</f>
        <v>0</v>
      </c>
      <c r="F1205" s="25"/>
      <c r="H1205" s="74">
        <f t="shared" si="29"/>
        <v>0</v>
      </c>
      <c r="I1205" s="72"/>
      <c r="J1205" s="72"/>
    </row>
    <row r="1206" spans="1:10" ht="15" customHeight="1">
      <c r="A1206" s="113"/>
      <c r="C1206" s="62" t="s">
        <v>23</v>
      </c>
      <c r="D1206" s="64" t="s">
        <v>1</v>
      </c>
      <c r="E1206" s="63">
        <f>IF(D1206="ingredient",0,VLOOKUP($D1206,'Master Inventory'!$C:$H,4,FALSE))</f>
        <v>0</v>
      </c>
      <c r="F1206" s="25"/>
      <c r="H1206" s="74">
        <f t="shared" si="29"/>
        <v>0</v>
      </c>
      <c r="I1206" s="72"/>
      <c r="J1206" s="72"/>
    </row>
    <row r="1207" spans="1:10" ht="15" customHeight="1">
      <c r="A1207" s="113"/>
      <c r="C1207" s="62" t="s">
        <v>23</v>
      </c>
      <c r="D1207" s="64" t="s">
        <v>1</v>
      </c>
      <c r="E1207" s="63">
        <f>IF(D1207="ingredient",0,VLOOKUP($D1207,'Master Inventory'!$C:$H,4,FALSE))</f>
        <v>0</v>
      </c>
      <c r="F1207" s="25"/>
      <c r="H1207" s="74">
        <f t="shared" si="29"/>
        <v>0</v>
      </c>
    </row>
    <row r="1208" spans="1:10" ht="15" customHeight="1">
      <c r="A1208" s="113"/>
      <c r="C1208" s="62" t="s">
        <v>23</v>
      </c>
      <c r="D1208" s="64" t="s">
        <v>1</v>
      </c>
      <c r="E1208" s="63">
        <f>IF(D1208="ingredient",0,VLOOKUP($D1208,'Master Inventory'!$C:$H,4,FALSE))</f>
        <v>0</v>
      </c>
      <c r="F1208" s="25"/>
      <c r="H1208" s="74">
        <f t="shared" si="29"/>
        <v>0</v>
      </c>
    </row>
    <row r="1209" spans="1:10" ht="15" customHeight="1">
      <c r="A1209" s="113"/>
      <c r="C1209" s="62" t="s">
        <v>23</v>
      </c>
      <c r="D1209" s="64" t="s">
        <v>1</v>
      </c>
      <c r="E1209" s="63">
        <f>IF(D1209="ingredient",0,VLOOKUP($D1209,'Master Inventory'!$C:$H,4,FALSE))</f>
        <v>0</v>
      </c>
      <c r="F1209" s="25"/>
      <c r="H1209" s="74">
        <f t="shared" si="29"/>
        <v>0</v>
      </c>
    </row>
    <row r="1210" spans="1:10" ht="15" customHeight="1">
      <c r="A1210" s="113"/>
      <c r="C1210" s="62" t="s">
        <v>23</v>
      </c>
      <c r="D1210" s="64" t="s">
        <v>1</v>
      </c>
      <c r="E1210" s="63">
        <f>IF(D1210="ingredient",0,VLOOKUP($D1210,'Master Inventory'!$C:$H,4,FALSE))</f>
        <v>0</v>
      </c>
      <c r="F1210" s="25"/>
      <c r="H1210" s="74">
        <f t="shared" si="29"/>
        <v>0</v>
      </c>
    </row>
    <row r="1211" spans="1:10" ht="15" customHeight="1">
      <c r="A1211" s="113"/>
      <c r="C1211" s="62" t="s">
        <v>23</v>
      </c>
      <c r="D1211" s="64" t="s">
        <v>1</v>
      </c>
      <c r="E1211" s="63">
        <f>IF(D1211="ingredient",0,VLOOKUP($D1211,'Master Inventory'!$C:$H,4,FALSE))</f>
        <v>0</v>
      </c>
      <c r="F1211" s="25"/>
      <c r="H1211" s="74">
        <f t="shared" si="29"/>
        <v>0</v>
      </c>
    </row>
    <row r="1212" spans="1:10" ht="15" customHeight="1">
      <c r="A1212" s="113"/>
      <c r="C1212" s="62" t="s">
        <v>23</v>
      </c>
      <c r="D1212" s="64" t="s">
        <v>1</v>
      </c>
      <c r="E1212" s="63">
        <f>IF(D1212="ingredient",0,VLOOKUP($D1212,'Master Inventory'!$C:$H,4,FALSE))</f>
        <v>0</v>
      </c>
      <c r="F1212" s="25"/>
      <c r="H1212" s="74">
        <f t="shared" si="29"/>
        <v>0</v>
      </c>
    </row>
    <row r="1213" spans="1:10" ht="15" customHeight="1">
      <c r="A1213" s="113"/>
      <c r="C1213" s="62" t="s">
        <v>23</v>
      </c>
      <c r="D1213" s="64" t="s">
        <v>1</v>
      </c>
      <c r="E1213" s="63">
        <f>IF(D1213="ingredient",0,VLOOKUP($D1213,'Master Inventory'!$C:$H,4,FALSE))</f>
        <v>0</v>
      </c>
      <c r="F1213" s="25"/>
      <c r="H1213" s="74">
        <f t="shared" si="29"/>
        <v>0</v>
      </c>
    </row>
    <row r="1214" spans="1:10" ht="15" customHeight="1">
      <c r="A1214" s="113"/>
      <c r="C1214" s="62" t="s">
        <v>23</v>
      </c>
      <c r="D1214" s="64" t="s">
        <v>1</v>
      </c>
      <c r="E1214" s="63">
        <f>IF(D1214="ingredient",0,VLOOKUP($D1214,'Master Inventory'!$C:$H,4,FALSE))</f>
        <v>0</v>
      </c>
      <c r="F1214" s="25"/>
      <c r="H1214" s="74">
        <f t="shared" si="29"/>
        <v>0</v>
      </c>
    </row>
    <row r="1215" spans="1:10" ht="15" customHeight="1">
      <c r="A1215" s="113"/>
      <c r="C1215" s="62" t="s">
        <v>23</v>
      </c>
      <c r="D1215" s="64" t="s">
        <v>1</v>
      </c>
      <c r="E1215" s="63">
        <f>IF(D1215="ingredient",0,VLOOKUP($D1215,'Master Inventory'!$C:$H,4,FALSE))</f>
        <v>0</v>
      </c>
      <c r="F1215" s="25"/>
      <c r="H1215" s="74">
        <f t="shared" si="29"/>
        <v>0</v>
      </c>
    </row>
    <row r="1216" spans="1:10" ht="15" customHeight="1">
      <c r="A1216" s="113"/>
      <c r="C1216" s="62" t="s">
        <v>23</v>
      </c>
      <c r="D1216" s="64" t="s">
        <v>1</v>
      </c>
      <c r="E1216" s="63">
        <f>IF(D1216="ingredient",0,VLOOKUP($D1216,'Master Inventory'!$C:$H,4,FALSE))</f>
        <v>0</v>
      </c>
      <c r="F1216" s="25"/>
      <c r="H1216" s="74">
        <f t="shared" si="29"/>
        <v>0</v>
      </c>
    </row>
    <row r="1217" spans="1:16" ht="15" customHeight="1">
      <c r="A1217" s="113"/>
      <c r="C1217" s="62" t="s">
        <v>23</v>
      </c>
      <c r="D1217" s="64" t="s">
        <v>1</v>
      </c>
      <c r="E1217" s="63">
        <f>IF(D1217="ingredient",0,VLOOKUP($D1217,'Master Inventory'!$C:$H,4,FALSE))</f>
        <v>0</v>
      </c>
      <c r="F1217" s="25"/>
      <c r="H1217" s="74">
        <f t="shared" si="29"/>
        <v>0</v>
      </c>
    </row>
    <row r="1218" spans="1:16" ht="15" customHeight="1">
      <c r="A1218" s="113"/>
      <c r="C1218" s="62" t="s">
        <v>23</v>
      </c>
      <c r="D1218" s="64" t="s">
        <v>1</v>
      </c>
      <c r="E1218" s="63">
        <f>IF(D1218="ingredient",0,VLOOKUP($D1218,'Master Inventory'!$C:$H,4,FALSE))</f>
        <v>0</v>
      </c>
      <c r="F1218" s="25"/>
      <c r="H1218" s="74">
        <f t="shared" si="29"/>
        <v>0</v>
      </c>
    </row>
    <row r="1219" spans="1:16" ht="15" customHeight="1">
      <c r="A1219" s="113"/>
      <c r="C1219" s="62" t="s">
        <v>23</v>
      </c>
      <c r="D1219" s="64" t="s">
        <v>1</v>
      </c>
      <c r="E1219" s="63">
        <f>IF(D1219="ingredient",0,VLOOKUP($D1219,'Master Inventory'!$C:$H,4,FALSE))</f>
        <v>0</v>
      </c>
      <c r="F1219" s="25"/>
      <c r="H1219" s="74">
        <f t="shared" si="29"/>
        <v>0</v>
      </c>
    </row>
    <row r="1220" spans="1:16" ht="15" customHeight="1">
      <c r="A1220" s="113"/>
      <c r="C1220" s="62" t="s">
        <v>23</v>
      </c>
      <c r="D1220" s="64" t="s">
        <v>1</v>
      </c>
      <c r="E1220" s="63">
        <f>IF(D1220="ingredient",0,VLOOKUP($D1220,'Master Inventory'!$C:$H,4,FALSE))</f>
        <v>0</v>
      </c>
      <c r="F1220" s="25"/>
      <c r="H1220" s="74">
        <f t="shared" si="29"/>
        <v>0</v>
      </c>
    </row>
    <row r="1221" spans="1:16" ht="15" customHeight="1">
      <c r="A1221" s="113"/>
      <c r="C1221" s="73" t="s">
        <v>24</v>
      </c>
      <c r="D1221" s="64" t="s">
        <v>8</v>
      </c>
      <c r="E1221" s="63">
        <f>IF(D1221="Recipe Name",0,VLOOKUP($D1221,'Raw Recipes'!$B:$I,8,FALSE))</f>
        <v>0</v>
      </c>
      <c r="F1221" s="25"/>
      <c r="H1221" s="74">
        <f t="shared" si="29"/>
        <v>0</v>
      </c>
    </row>
    <row r="1222" spans="1:16" ht="15" customHeight="1">
      <c r="A1222" s="113"/>
      <c r="C1222" s="73" t="s">
        <v>24</v>
      </c>
      <c r="D1222" s="64" t="s">
        <v>8</v>
      </c>
      <c r="E1222" s="63">
        <f>IF(D1222="Recipe Name",0,VLOOKUP($D1222,'Raw Recipes'!$B:$I,8,FALSE))</f>
        <v>0</v>
      </c>
      <c r="F1222" s="25"/>
      <c r="H1222" s="74">
        <f t="shared" si="29"/>
        <v>0</v>
      </c>
    </row>
    <row r="1223" spans="1:16" ht="15" customHeight="1">
      <c r="A1223" s="113"/>
      <c r="C1223" s="73" t="s">
        <v>24</v>
      </c>
      <c r="D1223" s="64" t="s">
        <v>8</v>
      </c>
      <c r="E1223" s="63">
        <f>IF(D1223="Recipe Name",0,VLOOKUP($D1223,'Raw Recipes'!$B:$I,8,FALSE))</f>
        <v>0</v>
      </c>
      <c r="F1223" s="25"/>
      <c r="H1223" s="74">
        <f t="shared" si="29"/>
        <v>0</v>
      </c>
    </row>
    <row r="1224" spans="1:16" ht="15" customHeight="1">
      <c r="A1224" s="113"/>
      <c r="C1224" s="73" t="s">
        <v>24</v>
      </c>
      <c r="D1224" s="64" t="s">
        <v>8</v>
      </c>
      <c r="E1224" s="63">
        <f>IF(D1224="Recipe Name",0,VLOOKUP($D1224,'Raw Recipes'!$B:$I,8,FALSE))</f>
        <v>0</v>
      </c>
      <c r="F1224" s="25"/>
      <c r="H1224" s="74">
        <f t="shared" si="29"/>
        <v>0</v>
      </c>
    </row>
    <row r="1225" spans="1:16" ht="15" customHeight="1">
      <c r="A1225" s="113"/>
      <c r="C1225" s="73" t="s">
        <v>24</v>
      </c>
      <c r="D1225" s="64" t="s">
        <v>8</v>
      </c>
      <c r="E1225" s="63">
        <f>IF(D1225="Recipe Name",0,VLOOKUP($D1225,'Raw Recipes'!$B:$I,8,FALSE))</f>
        <v>0</v>
      </c>
      <c r="F1225" s="25"/>
      <c r="H1225" s="74">
        <f t="shared" si="29"/>
        <v>0</v>
      </c>
    </row>
    <row r="1226" spans="1:16" ht="15" customHeight="1">
      <c r="A1226" s="113"/>
      <c r="C1226" s="73" t="s">
        <v>24</v>
      </c>
      <c r="D1226" s="64" t="s">
        <v>8</v>
      </c>
      <c r="E1226" s="63">
        <f>IF(D1226="Recipe Name",0,VLOOKUP($D1226,'Raw Recipes'!$B:$I,8,FALSE))</f>
        <v>0</v>
      </c>
      <c r="F1226" s="25"/>
      <c r="H1226" s="74">
        <f t="shared" si="29"/>
        <v>0</v>
      </c>
    </row>
    <row r="1227" spans="1:16" ht="15" customHeight="1">
      <c r="A1227" s="113"/>
      <c r="C1227" s="73" t="s">
        <v>24</v>
      </c>
      <c r="D1227" s="64" t="s">
        <v>8</v>
      </c>
      <c r="E1227" s="63">
        <f>IF(D1227="Recipe Name",0,VLOOKUP($D1227,'Raw Recipes'!$B:$I,8,FALSE))</f>
        <v>0</v>
      </c>
      <c r="F1227" s="25"/>
      <c r="H1227" s="74">
        <f t="shared" si="29"/>
        <v>0</v>
      </c>
    </row>
    <row r="1228" spans="1:16" ht="15" customHeight="1">
      <c r="A1228" s="113"/>
      <c r="C1228" s="73" t="s">
        <v>24</v>
      </c>
      <c r="D1228" s="64" t="s">
        <v>8</v>
      </c>
      <c r="E1228" s="63">
        <f>IF(D1228="Recipe Name",0,VLOOKUP($D1228,'Raw Recipes'!$B:$I,8,FALSE))</f>
        <v>0</v>
      </c>
      <c r="F1228" s="25"/>
      <c r="H1228" s="74">
        <f t="shared" si="29"/>
        <v>0</v>
      </c>
    </row>
    <row r="1229" spans="1:16" ht="15" customHeight="1">
      <c r="A1229" s="113"/>
      <c r="C1229" s="73" t="s">
        <v>24</v>
      </c>
      <c r="D1229" s="64" t="s">
        <v>8</v>
      </c>
      <c r="E1229" s="63">
        <f>IF(D1229="Recipe Name",0,VLOOKUP($D1229,'Raw Recipes'!$B:$I,8,FALSE))</f>
        <v>0</v>
      </c>
      <c r="F1229" s="25"/>
      <c r="H1229" s="74">
        <f t="shared" si="29"/>
        <v>0</v>
      </c>
    </row>
    <row r="1230" spans="1:16" ht="15" customHeight="1">
      <c r="A1230" s="113"/>
      <c r="C1230" s="73" t="s">
        <v>24</v>
      </c>
      <c r="D1230" s="64" t="s">
        <v>8</v>
      </c>
      <c r="E1230" s="63">
        <f>IF(D1230="Recipe Name",0,VLOOKUP($D1230,'Raw Recipes'!$B:$I,8,FALSE))</f>
        <v>0</v>
      </c>
      <c r="F1230" s="25"/>
      <c r="H1230" s="74">
        <f t="shared" si="29"/>
        <v>0</v>
      </c>
    </row>
    <row r="1231" spans="1:16" ht="15" customHeight="1">
      <c r="A1231" s="113"/>
      <c r="B1231" s="14"/>
      <c r="C1231" s="14"/>
      <c r="D1231" s="14"/>
      <c r="E1231" s="14"/>
      <c r="F1231" s="14"/>
      <c r="G1231" s="14"/>
      <c r="H1231" s="14"/>
      <c r="I1231" s="16"/>
      <c r="J1231" s="16"/>
      <c r="K1231" s="14"/>
      <c r="L1231" s="14"/>
      <c r="M1231" s="14"/>
      <c r="N1231" s="14"/>
      <c r="O1231" s="14"/>
      <c r="P1231" s="14"/>
    </row>
    <row r="1232" spans="1:16" ht="15" customHeight="1">
      <c r="A1232" s="113">
        <v>31</v>
      </c>
      <c r="B1232" s="25"/>
      <c r="C1232" s="62" t="s">
        <v>23</v>
      </c>
      <c r="D1232" s="64" t="s">
        <v>1</v>
      </c>
      <c r="E1232" s="63">
        <f>IF(D1232="ingredient",0,VLOOKUP($D1232,'Master Inventory'!$C:$H,4,FALSE))</f>
        <v>0</v>
      </c>
      <c r="F1232" s="25"/>
      <c r="H1232" s="74">
        <f>F1232*E1232</f>
        <v>0</v>
      </c>
      <c r="I1232" s="114">
        <f>SUM(H1232:H1271)</f>
        <v>0</v>
      </c>
      <c r="J1232" s="114"/>
      <c r="K1232" s="115"/>
      <c r="L1232" s="115"/>
      <c r="M1232" s="114">
        <f>K1232-I1232</f>
        <v>0</v>
      </c>
      <c r="N1232" s="114"/>
      <c r="O1232" s="116" t="e">
        <f>I1232/K1232</f>
        <v>#DIV/0!</v>
      </c>
      <c r="P1232" s="116"/>
    </row>
    <row r="1233" spans="1:10" ht="15" customHeight="1">
      <c r="A1233" s="113"/>
      <c r="C1233" s="62" t="s">
        <v>23</v>
      </c>
      <c r="D1233" s="64" t="s">
        <v>1</v>
      </c>
      <c r="E1233" s="63">
        <f>IF(D1233="ingredient",0,VLOOKUP($D1233,'Master Inventory'!$C:$H,4,FALSE))</f>
        <v>0</v>
      </c>
      <c r="F1233" s="25"/>
      <c r="H1233" s="74">
        <f t="shared" ref="H1233:H1271" si="30">F1233*E1233</f>
        <v>0</v>
      </c>
      <c r="I1233" s="65"/>
      <c r="J1233" s="65"/>
    </row>
    <row r="1234" spans="1:10" ht="15" customHeight="1">
      <c r="A1234" s="113"/>
      <c r="C1234" s="62" t="s">
        <v>23</v>
      </c>
      <c r="D1234" s="64" t="s">
        <v>1</v>
      </c>
      <c r="E1234" s="63">
        <f>IF(D1234="ingredient",0,VLOOKUP($D1234,'Master Inventory'!$C:$H,4,FALSE))</f>
        <v>0</v>
      </c>
      <c r="F1234" s="25"/>
      <c r="H1234" s="74">
        <f t="shared" si="30"/>
        <v>0</v>
      </c>
      <c r="J1234" s="67"/>
    </row>
    <row r="1235" spans="1:10" ht="15" customHeight="1">
      <c r="A1235" s="113"/>
      <c r="C1235" s="62" t="s">
        <v>23</v>
      </c>
      <c r="D1235" s="64" t="s">
        <v>1</v>
      </c>
      <c r="E1235" s="63">
        <f>IF(D1235="ingredient",0,VLOOKUP($D1235,'Master Inventory'!$C:$H,4,FALSE))</f>
        <v>0</v>
      </c>
      <c r="F1235" s="25"/>
      <c r="H1235" s="74">
        <f t="shared" si="30"/>
        <v>0</v>
      </c>
      <c r="I1235" s="67"/>
      <c r="J1235" s="67"/>
    </row>
    <row r="1236" spans="1:10" ht="15" customHeight="1">
      <c r="A1236" s="113"/>
      <c r="C1236" s="62" t="s">
        <v>23</v>
      </c>
      <c r="D1236" s="64" t="s">
        <v>1</v>
      </c>
      <c r="E1236" s="63">
        <f>IF(D1236="ingredient",0,VLOOKUP($D1236,'Master Inventory'!$C:$H,4,FALSE))</f>
        <v>0</v>
      </c>
      <c r="F1236" s="25"/>
      <c r="H1236" s="74">
        <f t="shared" si="30"/>
        <v>0</v>
      </c>
      <c r="J1236" s="68"/>
    </row>
    <row r="1237" spans="1:10" ht="15" customHeight="1">
      <c r="A1237" s="113"/>
      <c r="C1237" s="62" t="s">
        <v>23</v>
      </c>
      <c r="D1237" s="64" t="s">
        <v>1</v>
      </c>
      <c r="E1237" s="63">
        <f>IF(D1237="ingredient",0,VLOOKUP($D1237,'Master Inventory'!$C:$H,4,FALSE))</f>
        <v>0</v>
      </c>
      <c r="F1237" s="25"/>
      <c r="H1237" s="74">
        <f t="shared" si="30"/>
        <v>0</v>
      </c>
      <c r="I1237" s="69"/>
      <c r="J1237" s="69"/>
    </row>
    <row r="1238" spans="1:10" ht="15" customHeight="1">
      <c r="A1238" s="113"/>
      <c r="C1238" s="62" t="s">
        <v>23</v>
      </c>
      <c r="D1238" s="64" t="s">
        <v>1</v>
      </c>
      <c r="E1238" s="63">
        <f>IF(D1238="ingredient",0,VLOOKUP($D1238,'Master Inventory'!$C:$H,4,FALSE))</f>
        <v>0</v>
      </c>
      <c r="F1238" s="25"/>
      <c r="H1238" s="74">
        <f t="shared" si="30"/>
        <v>0</v>
      </c>
      <c r="J1238" s="67"/>
    </row>
    <row r="1239" spans="1:10" ht="15" customHeight="1">
      <c r="A1239" s="113"/>
      <c r="C1239" s="62" t="s">
        <v>23</v>
      </c>
      <c r="D1239" s="64" t="s">
        <v>1</v>
      </c>
      <c r="E1239" s="63">
        <f>IF(D1239="ingredient",0,VLOOKUP($D1239,'Master Inventory'!$C:$H,4,FALSE))</f>
        <v>0</v>
      </c>
      <c r="F1239" s="25"/>
      <c r="H1239" s="74">
        <f t="shared" si="30"/>
        <v>0</v>
      </c>
      <c r="I1239" s="67"/>
      <c r="J1239" s="67"/>
    </row>
    <row r="1240" spans="1:10" ht="15" customHeight="1">
      <c r="A1240" s="113"/>
      <c r="C1240" s="62" t="s">
        <v>23</v>
      </c>
      <c r="D1240" s="64" t="s">
        <v>1</v>
      </c>
      <c r="E1240" s="63">
        <f>IF(D1240="ingredient",0,VLOOKUP($D1240,'Master Inventory'!$C:$H,4,FALSE))</f>
        <v>0</v>
      </c>
      <c r="F1240" s="25"/>
      <c r="H1240" s="74">
        <f t="shared" si="30"/>
        <v>0</v>
      </c>
      <c r="J1240" s="65"/>
    </row>
    <row r="1241" spans="1:10" ht="15" customHeight="1">
      <c r="A1241" s="113"/>
      <c r="C1241" s="62" t="s">
        <v>23</v>
      </c>
      <c r="D1241" s="64" t="s">
        <v>1</v>
      </c>
      <c r="E1241" s="63">
        <f>IF(D1241="ingredient",0,VLOOKUP($D1241,'Master Inventory'!$C:$H,4,FALSE))</f>
        <v>0</v>
      </c>
      <c r="F1241" s="25"/>
      <c r="H1241" s="74">
        <f t="shared" si="30"/>
        <v>0</v>
      </c>
      <c r="I1241" s="70"/>
      <c r="J1241" s="70"/>
    </row>
    <row r="1242" spans="1:10" ht="15" customHeight="1">
      <c r="A1242" s="113"/>
      <c r="C1242" s="62" t="s">
        <v>23</v>
      </c>
      <c r="D1242" s="64" t="s">
        <v>1</v>
      </c>
      <c r="E1242" s="63">
        <f>IF(D1242="ingredient",0,VLOOKUP($D1242,'Master Inventory'!$C:$H,4,FALSE))</f>
        <v>0</v>
      </c>
      <c r="F1242" s="25"/>
      <c r="H1242" s="74">
        <f t="shared" si="30"/>
        <v>0</v>
      </c>
      <c r="J1242" s="67"/>
    </row>
    <row r="1243" spans="1:10" ht="15" customHeight="1">
      <c r="A1243" s="113"/>
      <c r="C1243" s="62" t="s">
        <v>23</v>
      </c>
      <c r="D1243" s="64" t="s">
        <v>1</v>
      </c>
      <c r="E1243" s="63">
        <f>IF(D1243="ingredient",0,VLOOKUP($D1243,'Master Inventory'!$C:$H,4,FALSE))</f>
        <v>0</v>
      </c>
      <c r="F1243" s="25"/>
      <c r="H1243" s="74">
        <f t="shared" si="30"/>
        <v>0</v>
      </c>
      <c r="I1243" s="67"/>
      <c r="J1243" s="67"/>
    </row>
    <row r="1244" spans="1:10" ht="15" customHeight="1">
      <c r="A1244" s="113"/>
      <c r="C1244" s="62" t="s">
        <v>23</v>
      </c>
      <c r="D1244" s="64" t="s">
        <v>1</v>
      </c>
      <c r="E1244" s="63">
        <f>IF(D1244="ingredient",0,VLOOKUP($D1244,'Master Inventory'!$C:$H,4,FALSE))</f>
        <v>0</v>
      </c>
      <c r="F1244" s="25"/>
      <c r="H1244" s="74">
        <f t="shared" si="30"/>
        <v>0</v>
      </c>
      <c r="J1244" s="71"/>
    </row>
    <row r="1245" spans="1:10" ht="15" customHeight="1">
      <c r="A1245" s="113"/>
      <c r="C1245" s="62" t="s">
        <v>23</v>
      </c>
      <c r="D1245" s="64" t="s">
        <v>1</v>
      </c>
      <c r="E1245" s="63">
        <f>IF(D1245="ingredient",0,VLOOKUP($D1245,'Master Inventory'!$C:$H,4,FALSE))</f>
        <v>0</v>
      </c>
      <c r="F1245" s="25"/>
      <c r="H1245" s="74">
        <f t="shared" si="30"/>
        <v>0</v>
      </c>
      <c r="I1245" s="71"/>
      <c r="J1245" s="71"/>
    </row>
    <row r="1246" spans="1:10" ht="15" customHeight="1">
      <c r="A1246" s="113"/>
      <c r="C1246" s="62" t="s">
        <v>23</v>
      </c>
      <c r="D1246" s="64" t="s">
        <v>1</v>
      </c>
      <c r="E1246" s="63">
        <f>IF(D1246="ingredient",0,VLOOKUP($D1246,'Master Inventory'!$C:$H,4,FALSE))</f>
        <v>0</v>
      </c>
      <c r="F1246" s="25"/>
      <c r="H1246" s="74">
        <f t="shared" si="30"/>
        <v>0</v>
      </c>
      <c r="I1246" s="72"/>
      <c r="J1246" s="72"/>
    </row>
    <row r="1247" spans="1:10" ht="15" customHeight="1">
      <c r="A1247" s="113"/>
      <c r="C1247" s="62" t="s">
        <v>23</v>
      </c>
      <c r="D1247" s="64" t="s">
        <v>1</v>
      </c>
      <c r="E1247" s="63">
        <f>IF(D1247="ingredient",0,VLOOKUP($D1247,'Master Inventory'!$C:$H,4,FALSE))</f>
        <v>0</v>
      </c>
      <c r="F1247" s="25"/>
      <c r="H1247" s="74">
        <f t="shared" si="30"/>
        <v>0</v>
      </c>
      <c r="I1247" s="72"/>
      <c r="J1247" s="72"/>
    </row>
    <row r="1248" spans="1:10" ht="15" customHeight="1">
      <c r="A1248" s="113"/>
      <c r="C1248" s="62" t="s">
        <v>23</v>
      </c>
      <c r="D1248" s="64" t="s">
        <v>1</v>
      </c>
      <c r="E1248" s="63">
        <f>IF(D1248="ingredient",0,VLOOKUP($D1248,'Master Inventory'!$C:$H,4,FALSE))</f>
        <v>0</v>
      </c>
      <c r="F1248" s="25"/>
      <c r="H1248" s="74">
        <f t="shared" si="30"/>
        <v>0</v>
      </c>
    </row>
    <row r="1249" spans="1:8" ht="15" customHeight="1">
      <c r="A1249" s="113"/>
      <c r="C1249" s="62" t="s">
        <v>23</v>
      </c>
      <c r="D1249" s="64" t="s">
        <v>1</v>
      </c>
      <c r="E1249" s="63">
        <f>IF(D1249="ingredient",0,VLOOKUP($D1249,'Master Inventory'!$C:$H,4,FALSE))</f>
        <v>0</v>
      </c>
      <c r="F1249" s="25"/>
      <c r="H1249" s="74">
        <f t="shared" si="30"/>
        <v>0</v>
      </c>
    </row>
    <row r="1250" spans="1:8" ht="15" customHeight="1">
      <c r="A1250" s="113"/>
      <c r="C1250" s="62" t="s">
        <v>23</v>
      </c>
      <c r="D1250" s="64" t="s">
        <v>1</v>
      </c>
      <c r="E1250" s="63">
        <f>IF(D1250="ingredient",0,VLOOKUP($D1250,'Master Inventory'!$C:$H,4,FALSE))</f>
        <v>0</v>
      </c>
      <c r="F1250" s="25"/>
      <c r="H1250" s="74">
        <f t="shared" si="30"/>
        <v>0</v>
      </c>
    </row>
    <row r="1251" spans="1:8" ht="15" customHeight="1">
      <c r="A1251" s="113"/>
      <c r="C1251" s="62" t="s">
        <v>23</v>
      </c>
      <c r="D1251" s="64" t="s">
        <v>1</v>
      </c>
      <c r="E1251" s="63">
        <f>IF(D1251="ingredient",0,VLOOKUP($D1251,'Master Inventory'!$C:$H,4,FALSE))</f>
        <v>0</v>
      </c>
      <c r="F1251" s="25"/>
      <c r="H1251" s="74">
        <f t="shared" si="30"/>
        <v>0</v>
      </c>
    </row>
    <row r="1252" spans="1:8" ht="15" customHeight="1">
      <c r="A1252" s="113"/>
      <c r="C1252" s="62" t="s">
        <v>23</v>
      </c>
      <c r="D1252" s="64" t="s">
        <v>1</v>
      </c>
      <c r="E1252" s="63">
        <f>IF(D1252="ingredient",0,VLOOKUP($D1252,'Master Inventory'!$C:$H,4,FALSE))</f>
        <v>0</v>
      </c>
      <c r="F1252" s="25"/>
      <c r="H1252" s="74">
        <f t="shared" si="30"/>
        <v>0</v>
      </c>
    </row>
    <row r="1253" spans="1:8" ht="15" customHeight="1">
      <c r="A1253" s="113"/>
      <c r="C1253" s="62" t="s">
        <v>23</v>
      </c>
      <c r="D1253" s="64" t="s">
        <v>1</v>
      </c>
      <c r="E1253" s="63">
        <f>IF(D1253="ingredient",0,VLOOKUP($D1253,'Master Inventory'!$C:$H,4,FALSE))</f>
        <v>0</v>
      </c>
      <c r="F1253" s="25"/>
      <c r="H1253" s="74">
        <f t="shared" si="30"/>
        <v>0</v>
      </c>
    </row>
    <row r="1254" spans="1:8" ht="15" customHeight="1">
      <c r="A1254" s="113"/>
      <c r="C1254" s="62" t="s">
        <v>23</v>
      </c>
      <c r="D1254" s="64" t="s">
        <v>1</v>
      </c>
      <c r="E1254" s="63">
        <f>IF(D1254="ingredient",0,VLOOKUP($D1254,'Master Inventory'!$C:$H,4,FALSE))</f>
        <v>0</v>
      </c>
      <c r="F1254" s="25"/>
      <c r="H1254" s="74">
        <f t="shared" si="30"/>
        <v>0</v>
      </c>
    </row>
    <row r="1255" spans="1:8" ht="15" customHeight="1">
      <c r="A1255" s="113"/>
      <c r="C1255" s="62" t="s">
        <v>23</v>
      </c>
      <c r="D1255" s="64" t="s">
        <v>1</v>
      </c>
      <c r="E1255" s="63">
        <f>IF(D1255="ingredient",0,VLOOKUP($D1255,'Master Inventory'!$C:$H,4,FALSE))</f>
        <v>0</v>
      </c>
      <c r="F1255" s="25"/>
      <c r="H1255" s="74">
        <f t="shared" si="30"/>
        <v>0</v>
      </c>
    </row>
    <row r="1256" spans="1:8" ht="15" customHeight="1">
      <c r="A1256" s="113"/>
      <c r="C1256" s="62" t="s">
        <v>23</v>
      </c>
      <c r="D1256" s="64" t="s">
        <v>1</v>
      </c>
      <c r="E1256" s="63">
        <f>IF(D1256="ingredient",0,VLOOKUP($D1256,'Master Inventory'!$C:$H,4,FALSE))</f>
        <v>0</v>
      </c>
      <c r="F1256" s="25"/>
      <c r="H1256" s="74">
        <f t="shared" si="30"/>
        <v>0</v>
      </c>
    </row>
    <row r="1257" spans="1:8" ht="15" customHeight="1">
      <c r="A1257" s="113"/>
      <c r="C1257" s="62" t="s">
        <v>23</v>
      </c>
      <c r="D1257" s="64" t="s">
        <v>1</v>
      </c>
      <c r="E1257" s="63">
        <f>IF(D1257="ingredient",0,VLOOKUP($D1257,'Master Inventory'!$C:$H,4,FALSE))</f>
        <v>0</v>
      </c>
      <c r="F1257" s="25"/>
      <c r="H1257" s="74">
        <f t="shared" si="30"/>
        <v>0</v>
      </c>
    </row>
    <row r="1258" spans="1:8" ht="15" customHeight="1">
      <c r="A1258" s="113"/>
      <c r="C1258" s="62" t="s">
        <v>23</v>
      </c>
      <c r="D1258" s="64" t="s">
        <v>1</v>
      </c>
      <c r="E1258" s="63">
        <f>IF(D1258="ingredient",0,VLOOKUP($D1258,'Master Inventory'!$C:$H,4,FALSE))</f>
        <v>0</v>
      </c>
      <c r="F1258" s="25"/>
      <c r="H1258" s="74">
        <f t="shared" si="30"/>
        <v>0</v>
      </c>
    </row>
    <row r="1259" spans="1:8" ht="15" customHeight="1">
      <c r="A1259" s="113"/>
      <c r="C1259" s="62" t="s">
        <v>23</v>
      </c>
      <c r="D1259" s="64" t="s">
        <v>1</v>
      </c>
      <c r="E1259" s="63">
        <f>IF(D1259="ingredient",0,VLOOKUP($D1259,'Master Inventory'!$C:$H,4,FALSE))</f>
        <v>0</v>
      </c>
      <c r="F1259" s="25"/>
      <c r="H1259" s="74">
        <f t="shared" si="30"/>
        <v>0</v>
      </c>
    </row>
    <row r="1260" spans="1:8" ht="15" customHeight="1">
      <c r="A1260" s="113"/>
      <c r="C1260" s="62" t="s">
        <v>23</v>
      </c>
      <c r="D1260" s="64" t="s">
        <v>1</v>
      </c>
      <c r="E1260" s="63">
        <f>IF(D1260="ingredient",0,VLOOKUP($D1260,'Master Inventory'!$C:$H,4,FALSE))</f>
        <v>0</v>
      </c>
      <c r="F1260" s="25"/>
      <c r="H1260" s="74">
        <f t="shared" si="30"/>
        <v>0</v>
      </c>
    </row>
    <row r="1261" spans="1:8" ht="15" customHeight="1">
      <c r="A1261" s="113"/>
      <c r="C1261" s="62" t="s">
        <v>23</v>
      </c>
      <c r="D1261" s="64" t="s">
        <v>1</v>
      </c>
      <c r="E1261" s="63">
        <f>IF(D1261="ingredient",0,VLOOKUP($D1261,'Master Inventory'!$C:$H,4,FALSE))</f>
        <v>0</v>
      </c>
      <c r="F1261" s="25"/>
      <c r="H1261" s="74">
        <f t="shared" si="30"/>
        <v>0</v>
      </c>
    </row>
    <row r="1262" spans="1:8" ht="15" customHeight="1">
      <c r="A1262" s="113"/>
      <c r="C1262" s="73" t="s">
        <v>24</v>
      </c>
      <c r="D1262" s="64" t="s">
        <v>8</v>
      </c>
      <c r="E1262" s="63">
        <f>IF(D1262="Recipe Name",0,VLOOKUP($D1262,'Raw Recipes'!$B:$I,8,FALSE))</f>
        <v>0</v>
      </c>
      <c r="F1262" s="25"/>
      <c r="H1262" s="74">
        <f t="shared" si="30"/>
        <v>0</v>
      </c>
    </row>
    <row r="1263" spans="1:8" ht="15" customHeight="1">
      <c r="A1263" s="113"/>
      <c r="C1263" s="73" t="s">
        <v>24</v>
      </c>
      <c r="D1263" s="64" t="s">
        <v>8</v>
      </c>
      <c r="E1263" s="63">
        <f>IF(D1263="Recipe Name",0,VLOOKUP($D1263,'Raw Recipes'!$B:$I,8,FALSE))</f>
        <v>0</v>
      </c>
      <c r="F1263" s="25"/>
      <c r="H1263" s="74">
        <f t="shared" si="30"/>
        <v>0</v>
      </c>
    </row>
    <row r="1264" spans="1:8" ht="15" customHeight="1">
      <c r="A1264" s="113"/>
      <c r="C1264" s="73" t="s">
        <v>24</v>
      </c>
      <c r="D1264" s="64" t="s">
        <v>8</v>
      </c>
      <c r="E1264" s="63">
        <f>IF(D1264="Recipe Name",0,VLOOKUP($D1264,'Raw Recipes'!$B:$I,8,FALSE))</f>
        <v>0</v>
      </c>
      <c r="F1264" s="25"/>
      <c r="H1264" s="74">
        <f t="shared" si="30"/>
        <v>0</v>
      </c>
    </row>
    <row r="1265" spans="1:16" ht="15" customHeight="1">
      <c r="A1265" s="113"/>
      <c r="C1265" s="73" t="s">
        <v>24</v>
      </c>
      <c r="D1265" s="64" t="s">
        <v>8</v>
      </c>
      <c r="E1265" s="63">
        <f>IF(D1265="Recipe Name",0,VLOOKUP($D1265,'Raw Recipes'!$B:$I,8,FALSE))</f>
        <v>0</v>
      </c>
      <c r="F1265" s="25"/>
      <c r="H1265" s="74">
        <f t="shared" si="30"/>
        <v>0</v>
      </c>
    </row>
    <row r="1266" spans="1:16" ht="15" customHeight="1">
      <c r="A1266" s="113"/>
      <c r="C1266" s="73" t="s">
        <v>24</v>
      </c>
      <c r="D1266" s="64" t="s">
        <v>8</v>
      </c>
      <c r="E1266" s="63">
        <f>IF(D1266="Recipe Name",0,VLOOKUP($D1266,'Raw Recipes'!$B:$I,8,FALSE))</f>
        <v>0</v>
      </c>
      <c r="F1266" s="25"/>
      <c r="H1266" s="74">
        <f t="shared" si="30"/>
        <v>0</v>
      </c>
    </row>
    <row r="1267" spans="1:16" ht="15" customHeight="1">
      <c r="A1267" s="113"/>
      <c r="C1267" s="73" t="s">
        <v>24</v>
      </c>
      <c r="D1267" s="64" t="s">
        <v>8</v>
      </c>
      <c r="E1267" s="63">
        <f>IF(D1267="Recipe Name",0,VLOOKUP($D1267,'Raw Recipes'!$B:$I,8,FALSE))</f>
        <v>0</v>
      </c>
      <c r="F1267" s="25"/>
      <c r="H1267" s="74">
        <f t="shared" si="30"/>
        <v>0</v>
      </c>
    </row>
    <row r="1268" spans="1:16" ht="15" customHeight="1">
      <c r="A1268" s="113"/>
      <c r="C1268" s="73" t="s">
        <v>24</v>
      </c>
      <c r="D1268" s="64" t="s">
        <v>8</v>
      </c>
      <c r="E1268" s="63">
        <f>IF(D1268="Recipe Name",0,VLOOKUP($D1268,'Raw Recipes'!$B:$I,8,FALSE))</f>
        <v>0</v>
      </c>
      <c r="F1268" s="25"/>
      <c r="H1268" s="74">
        <f t="shared" si="30"/>
        <v>0</v>
      </c>
    </row>
    <row r="1269" spans="1:16" ht="15" customHeight="1">
      <c r="A1269" s="113"/>
      <c r="C1269" s="73" t="s">
        <v>24</v>
      </c>
      <c r="D1269" s="64" t="s">
        <v>8</v>
      </c>
      <c r="E1269" s="63">
        <f>IF(D1269="Recipe Name",0,VLOOKUP($D1269,'Raw Recipes'!$B:$I,8,FALSE))</f>
        <v>0</v>
      </c>
      <c r="F1269" s="25"/>
      <c r="H1269" s="74">
        <f t="shared" si="30"/>
        <v>0</v>
      </c>
    </row>
    <row r="1270" spans="1:16" ht="15" customHeight="1">
      <c r="A1270" s="113"/>
      <c r="C1270" s="73" t="s">
        <v>24</v>
      </c>
      <c r="D1270" s="64" t="s">
        <v>8</v>
      </c>
      <c r="E1270" s="63">
        <f>IF(D1270="Recipe Name",0,VLOOKUP($D1270,'Raw Recipes'!$B:$I,8,FALSE))</f>
        <v>0</v>
      </c>
      <c r="F1270" s="25"/>
      <c r="H1270" s="74">
        <f t="shared" si="30"/>
        <v>0</v>
      </c>
    </row>
    <row r="1271" spans="1:16" ht="15" customHeight="1">
      <c r="A1271" s="113"/>
      <c r="C1271" s="73" t="s">
        <v>24</v>
      </c>
      <c r="D1271" s="64" t="s">
        <v>8</v>
      </c>
      <c r="E1271" s="63">
        <f>IF(D1271="Recipe Name",0,VLOOKUP($D1271,'Raw Recipes'!$B:$I,8,FALSE))</f>
        <v>0</v>
      </c>
      <c r="F1271" s="25"/>
      <c r="H1271" s="74">
        <f t="shared" si="30"/>
        <v>0</v>
      </c>
    </row>
    <row r="1272" spans="1:16" ht="15" customHeight="1">
      <c r="A1272" s="113"/>
      <c r="B1272" s="14"/>
      <c r="C1272" s="14"/>
      <c r="D1272" s="14"/>
      <c r="E1272" s="14"/>
      <c r="F1272" s="14"/>
      <c r="G1272" s="14"/>
      <c r="H1272" s="14"/>
      <c r="I1272" s="16"/>
      <c r="J1272" s="16"/>
      <c r="K1272" s="14"/>
      <c r="L1272" s="14"/>
      <c r="M1272" s="14"/>
      <c r="N1272" s="14"/>
      <c r="O1272" s="14"/>
      <c r="P1272" s="14"/>
    </row>
    <row r="1273" spans="1:16" ht="15" customHeight="1">
      <c r="A1273" s="113">
        <v>32</v>
      </c>
      <c r="B1273" s="25"/>
      <c r="C1273" s="62" t="s">
        <v>23</v>
      </c>
      <c r="D1273" s="64" t="s">
        <v>1</v>
      </c>
      <c r="E1273" s="63">
        <f>IF(D1273="ingredient",0,VLOOKUP($D1273,'Master Inventory'!$C:$H,4,FALSE))</f>
        <v>0</v>
      </c>
      <c r="F1273" s="25"/>
      <c r="H1273" s="74">
        <f>F1273*E1273</f>
        <v>0</v>
      </c>
      <c r="I1273" s="114">
        <f>SUM(H1273:H1312)</f>
        <v>0</v>
      </c>
      <c r="J1273" s="114"/>
      <c r="K1273" s="115"/>
      <c r="L1273" s="115"/>
      <c r="M1273" s="114">
        <f>K1273-I1273</f>
        <v>0</v>
      </c>
      <c r="N1273" s="114"/>
      <c r="O1273" s="116" t="e">
        <f>I1273/K1273</f>
        <v>#DIV/0!</v>
      </c>
      <c r="P1273" s="116"/>
    </row>
    <row r="1274" spans="1:16" ht="15" customHeight="1">
      <c r="A1274" s="113"/>
      <c r="C1274" s="62" t="s">
        <v>23</v>
      </c>
      <c r="D1274" s="64" t="s">
        <v>1</v>
      </c>
      <c r="E1274" s="63">
        <f>IF(D1274="ingredient",0,VLOOKUP($D1274,'Master Inventory'!$C:$H,4,FALSE))</f>
        <v>0</v>
      </c>
      <c r="F1274" s="25"/>
      <c r="H1274" s="74">
        <f t="shared" ref="H1274:H1312" si="31">F1274*E1274</f>
        <v>0</v>
      </c>
      <c r="I1274" s="65"/>
      <c r="J1274" s="65"/>
    </row>
    <row r="1275" spans="1:16" ht="15" customHeight="1">
      <c r="A1275" s="113"/>
      <c r="C1275" s="62" t="s">
        <v>23</v>
      </c>
      <c r="D1275" s="64" t="s">
        <v>1</v>
      </c>
      <c r="E1275" s="63">
        <f>IF(D1275="ingredient",0,VLOOKUP($D1275,'Master Inventory'!$C:$H,4,FALSE))</f>
        <v>0</v>
      </c>
      <c r="F1275" s="25"/>
      <c r="H1275" s="74">
        <f t="shared" si="31"/>
        <v>0</v>
      </c>
      <c r="J1275" s="67"/>
    </row>
    <row r="1276" spans="1:16" ht="15" customHeight="1">
      <c r="A1276" s="113"/>
      <c r="C1276" s="62" t="s">
        <v>23</v>
      </c>
      <c r="D1276" s="64" t="s">
        <v>1</v>
      </c>
      <c r="E1276" s="63">
        <f>IF(D1276="ingredient",0,VLOOKUP($D1276,'Master Inventory'!$C:$H,4,FALSE))</f>
        <v>0</v>
      </c>
      <c r="F1276" s="25"/>
      <c r="H1276" s="74">
        <f t="shared" si="31"/>
        <v>0</v>
      </c>
      <c r="I1276" s="67"/>
      <c r="J1276" s="67"/>
    </row>
    <row r="1277" spans="1:16" ht="15" customHeight="1">
      <c r="A1277" s="113"/>
      <c r="C1277" s="62" t="s">
        <v>23</v>
      </c>
      <c r="D1277" s="64" t="s">
        <v>1</v>
      </c>
      <c r="E1277" s="63">
        <f>IF(D1277="ingredient",0,VLOOKUP($D1277,'Master Inventory'!$C:$H,4,FALSE))</f>
        <v>0</v>
      </c>
      <c r="F1277" s="25"/>
      <c r="H1277" s="74">
        <f t="shared" si="31"/>
        <v>0</v>
      </c>
      <c r="J1277" s="68"/>
    </row>
    <row r="1278" spans="1:16" ht="15" customHeight="1">
      <c r="A1278" s="113"/>
      <c r="C1278" s="62" t="s">
        <v>23</v>
      </c>
      <c r="D1278" s="64" t="s">
        <v>1</v>
      </c>
      <c r="E1278" s="63">
        <f>IF(D1278="ingredient",0,VLOOKUP($D1278,'Master Inventory'!$C:$H,4,FALSE))</f>
        <v>0</v>
      </c>
      <c r="F1278" s="25"/>
      <c r="H1278" s="74">
        <f t="shared" si="31"/>
        <v>0</v>
      </c>
      <c r="I1278" s="69"/>
      <c r="J1278" s="69"/>
    </row>
    <row r="1279" spans="1:16" ht="15" customHeight="1">
      <c r="A1279" s="113"/>
      <c r="C1279" s="62" t="s">
        <v>23</v>
      </c>
      <c r="D1279" s="64" t="s">
        <v>1</v>
      </c>
      <c r="E1279" s="63">
        <f>IF(D1279="ingredient",0,VLOOKUP($D1279,'Master Inventory'!$C:$H,4,FALSE))</f>
        <v>0</v>
      </c>
      <c r="F1279" s="25"/>
      <c r="H1279" s="74">
        <f t="shared" si="31"/>
        <v>0</v>
      </c>
      <c r="J1279" s="67"/>
    </row>
    <row r="1280" spans="1:16" ht="15" customHeight="1">
      <c r="A1280" s="113"/>
      <c r="C1280" s="62" t="s">
        <v>23</v>
      </c>
      <c r="D1280" s="64" t="s">
        <v>1</v>
      </c>
      <c r="E1280" s="63">
        <f>IF(D1280="ingredient",0,VLOOKUP($D1280,'Master Inventory'!$C:$H,4,FALSE))</f>
        <v>0</v>
      </c>
      <c r="F1280" s="25"/>
      <c r="H1280" s="74">
        <f t="shared" si="31"/>
        <v>0</v>
      </c>
      <c r="I1280" s="67"/>
      <c r="J1280" s="67"/>
    </row>
    <row r="1281" spans="1:10" ht="15" customHeight="1">
      <c r="A1281" s="113"/>
      <c r="C1281" s="62" t="s">
        <v>23</v>
      </c>
      <c r="D1281" s="64" t="s">
        <v>1</v>
      </c>
      <c r="E1281" s="63">
        <f>IF(D1281="ingredient",0,VLOOKUP($D1281,'Master Inventory'!$C:$H,4,FALSE))</f>
        <v>0</v>
      </c>
      <c r="F1281" s="25"/>
      <c r="H1281" s="74">
        <f t="shared" si="31"/>
        <v>0</v>
      </c>
      <c r="J1281" s="65"/>
    </row>
    <row r="1282" spans="1:10" ht="15" customHeight="1">
      <c r="A1282" s="113"/>
      <c r="C1282" s="62" t="s">
        <v>23</v>
      </c>
      <c r="D1282" s="64" t="s">
        <v>1</v>
      </c>
      <c r="E1282" s="63">
        <f>IF(D1282="ingredient",0,VLOOKUP($D1282,'Master Inventory'!$C:$H,4,FALSE))</f>
        <v>0</v>
      </c>
      <c r="F1282" s="25"/>
      <c r="H1282" s="74">
        <f t="shared" si="31"/>
        <v>0</v>
      </c>
      <c r="I1282" s="70"/>
      <c r="J1282" s="70"/>
    </row>
    <row r="1283" spans="1:10" ht="15" customHeight="1">
      <c r="A1283" s="113"/>
      <c r="C1283" s="62" t="s">
        <v>23</v>
      </c>
      <c r="D1283" s="64" t="s">
        <v>1</v>
      </c>
      <c r="E1283" s="63">
        <f>IF(D1283="ingredient",0,VLOOKUP($D1283,'Master Inventory'!$C:$H,4,FALSE))</f>
        <v>0</v>
      </c>
      <c r="F1283" s="25"/>
      <c r="H1283" s="74">
        <f t="shared" si="31"/>
        <v>0</v>
      </c>
      <c r="J1283" s="67"/>
    </row>
    <row r="1284" spans="1:10" ht="15" customHeight="1">
      <c r="A1284" s="113"/>
      <c r="C1284" s="62" t="s">
        <v>23</v>
      </c>
      <c r="D1284" s="64" t="s">
        <v>1</v>
      </c>
      <c r="E1284" s="63">
        <f>IF(D1284="ingredient",0,VLOOKUP($D1284,'Master Inventory'!$C:$H,4,FALSE))</f>
        <v>0</v>
      </c>
      <c r="F1284" s="25"/>
      <c r="H1284" s="74">
        <f t="shared" si="31"/>
        <v>0</v>
      </c>
      <c r="I1284" s="67"/>
      <c r="J1284" s="67"/>
    </row>
    <row r="1285" spans="1:10" ht="15" customHeight="1">
      <c r="A1285" s="113"/>
      <c r="C1285" s="62" t="s">
        <v>23</v>
      </c>
      <c r="D1285" s="64" t="s">
        <v>1</v>
      </c>
      <c r="E1285" s="63">
        <f>IF(D1285="ingredient",0,VLOOKUP($D1285,'Master Inventory'!$C:$H,4,FALSE))</f>
        <v>0</v>
      </c>
      <c r="F1285" s="25"/>
      <c r="H1285" s="74">
        <f t="shared" si="31"/>
        <v>0</v>
      </c>
      <c r="J1285" s="71"/>
    </row>
    <row r="1286" spans="1:10" ht="15" customHeight="1">
      <c r="A1286" s="113"/>
      <c r="C1286" s="62" t="s">
        <v>23</v>
      </c>
      <c r="D1286" s="64" t="s">
        <v>1</v>
      </c>
      <c r="E1286" s="63">
        <f>IF(D1286="ingredient",0,VLOOKUP($D1286,'Master Inventory'!$C:$H,4,FALSE))</f>
        <v>0</v>
      </c>
      <c r="F1286" s="25"/>
      <c r="H1286" s="74">
        <f t="shared" si="31"/>
        <v>0</v>
      </c>
      <c r="I1286" s="71"/>
      <c r="J1286" s="71"/>
    </row>
    <row r="1287" spans="1:10" ht="15" customHeight="1">
      <c r="A1287" s="113"/>
      <c r="C1287" s="62" t="s">
        <v>23</v>
      </c>
      <c r="D1287" s="64" t="s">
        <v>1</v>
      </c>
      <c r="E1287" s="63">
        <f>IF(D1287="ingredient",0,VLOOKUP($D1287,'Master Inventory'!$C:$H,4,FALSE))</f>
        <v>0</v>
      </c>
      <c r="F1287" s="25"/>
      <c r="H1287" s="74">
        <f t="shared" si="31"/>
        <v>0</v>
      </c>
      <c r="I1287" s="72"/>
      <c r="J1287" s="72"/>
    </row>
    <row r="1288" spans="1:10" ht="15" customHeight="1">
      <c r="A1288" s="113"/>
      <c r="C1288" s="62" t="s">
        <v>23</v>
      </c>
      <c r="D1288" s="64" t="s">
        <v>1</v>
      </c>
      <c r="E1288" s="63">
        <f>IF(D1288="ingredient",0,VLOOKUP($D1288,'Master Inventory'!$C:$H,4,FALSE))</f>
        <v>0</v>
      </c>
      <c r="F1288" s="25"/>
      <c r="H1288" s="74">
        <f t="shared" si="31"/>
        <v>0</v>
      </c>
      <c r="I1288" s="72"/>
      <c r="J1288" s="72"/>
    </row>
    <row r="1289" spans="1:10" ht="15" customHeight="1">
      <c r="A1289" s="113"/>
      <c r="C1289" s="62" t="s">
        <v>23</v>
      </c>
      <c r="D1289" s="64" t="s">
        <v>1</v>
      </c>
      <c r="E1289" s="63">
        <f>IF(D1289="ingredient",0,VLOOKUP($D1289,'Master Inventory'!$C:$H,4,FALSE))</f>
        <v>0</v>
      </c>
      <c r="F1289" s="25"/>
      <c r="H1289" s="74">
        <f t="shared" si="31"/>
        <v>0</v>
      </c>
    </row>
    <row r="1290" spans="1:10" ht="15" customHeight="1">
      <c r="A1290" s="113"/>
      <c r="C1290" s="62" t="s">
        <v>23</v>
      </c>
      <c r="D1290" s="64" t="s">
        <v>1</v>
      </c>
      <c r="E1290" s="63">
        <f>IF(D1290="ingredient",0,VLOOKUP($D1290,'Master Inventory'!$C:$H,4,FALSE))</f>
        <v>0</v>
      </c>
      <c r="F1290" s="25"/>
      <c r="H1290" s="74">
        <f t="shared" si="31"/>
        <v>0</v>
      </c>
    </row>
    <row r="1291" spans="1:10" ht="15" customHeight="1">
      <c r="A1291" s="113"/>
      <c r="C1291" s="62" t="s">
        <v>23</v>
      </c>
      <c r="D1291" s="64" t="s">
        <v>1</v>
      </c>
      <c r="E1291" s="63">
        <f>IF(D1291="ingredient",0,VLOOKUP($D1291,'Master Inventory'!$C:$H,4,FALSE))</f>
        <v>0</v>
      </c>
      <c r="F1291" s="25"/>
      <c r="H1291" s="74">
        <f t="shared" si="31"/>
        <v>0</v>
      </c>
    </row>
    <row r="1292" spans="1:10" ht="15" customHeight="1">
      <c r="A1292" s="113"/>
      <c r="C1292" s="62" t="s">
        <v>23</v>
      </c>
      <c r="D1292" s="64" t="s">
        <v>1</v>
      </c>
      <c r="E1292" s="63">
        <f>IF(D1292="ingredient",0,VLOOKUP($D1292,'Master Inventory'!$C:$H,4,FALSE))</f>
        <v>0</v>
      </c>
      <c r="F1292" s="25"/>
      <c r="H1292" s="74">
        <f t="shared" si="31"/>
        <v>0</v>
      </c>
    </row>
    <row r="1293" spans="1:10" ht="15" customHeight="1">
      <c r="A1293" s="113"/>
      <c r="C1293" s="62" t="s">
        <v>23</v>
      </c>
      <c r="D1293" s="64" t="s">
        <v>1</v>
      </c>
      <c r="E1293" s="63">
        <f>IF(D1293="ingredient",0,VLOOKUP($D1293,'Master Inventory'!$C:$H,4,FALSE))</f>
        <v>0</v>
      </c>
      <c r="F1293" s="25"/>
      <c r="H1293" s="74">
        <f t="shared" si="31"/>
        <v>0</v>
      </c>
    </row>
    <row r="1294" spans="1:10" ht="15" customHeight="1">
      <c r="A1294" s="113"/>
      <c r="C1294" s="62" t="s">
        <v>23</v>
      </c>
      <c r="D1294" s="64" t="s">
        <v>1</v>
      </c>
      <c r="E1294" s="63">
        <f>IF(D1294="ingredient",0,VLOOKUP($D1294,'Master Inventory'!$C:$H,4,FALSE))</f>
        <v>0</v>
      </c>
      <c r="F1294" s="25"/>
      <c r="H1294" s="74">
        <f t="shared" si="31"/>
        <v>0</v>
      </c>
    </row>
    <row r="1295" spans="1:10" ht="15" customHeight="1">
      <c r="A1295" s="113"/>
      <c r="C1295" s="62" t="s">
        <v>23</v>
      </c>
      <c r="D1295" s="64" t="s">
        <v>1</v>
      </c>
      <c r="E1295" s="63">
        <f>IF(D1295="ingredient",0,VLOOKUP($D1295,'Master Inventory'!$C:$H,4,FALSE))</f>
        <v>0</v>
      </c>
      <c r="F1295" s="25"/>
      <c r="H1295" s="74">
        <f t="shared" si="31"/>
        <v>0</v>
      </c>
    </row>
    <row r="1296" spans="1:10" ht="15" customHeight="1">
      <c r="A1296" s="113"/>
      <c r="C1296" s="62" t="s">
        <v>23</v>
      </c>
      <c r="D1296" s="64" t="s">
        <v>1</v>
      </c>
      <c r="E1296" s="63">
        <f>IF(D1296="ingredient",0,VLOOKUP($D1296,'Master Inventory'!$C:$H,4,FALSE))</f>
        <v>0</v>
      </c>
      <c r="F1296" s="25"/>
      <c r="H1296" s="74">
        <f t="shared" si="31"/>
        <v>0</v>
      </c>
    </row>
    <row r="1297" spans="1:8" ht="15" customHeight="1">
      <c r="A1297" s="113"/>
      <c r="C1297" s="62" t="s">
        <v>23</v>
      </c>
      <c r="D1297" s="64" t="s">
        <v>1</v>
      </c>
      <c r="E1297" s="63">
        <f>IF(D1297="ingredient",0,VLOOKUP($D1297,'Master Inventory'!$C:$H,4,FALSE))</f>
        <v>0</v>
      </c>
      <c r="F1297" s="25"/>
      <c r="H1297" s="74">
        <f t="shared" si="31"/>
        <v>0</v>
      </c>
    </row>
    <row r="1298" spans="1:8" ht="15" customHeight="1">
      <c r="A1298" s="113"/>
      <c r="C1298" s="62" t="s">
        <v>23</v>
      </c>
      <c r="D1298" s="64" t="s">
        <v>1</v>
      </c>
      <c r="E1298" s="63">
        <f>IF(D1298="ingredient",0,VLOOKUP($D1298,'Master Inventory'!$C:$H,4,FALSE))</f>
        <v>0</v>
      </c>
      <c r="F1298" s="25"/>
      <c r="H1298" s="74">
        <f t="shared" si="31"/>
        <v>0</v>
      </c>
    </row>
    <row r="1299" spans="1:8" ht="15" customHeight="1">
      <c r="A1299" s="113"/>
      <c r="C1299" s="62" t="s">
        <v>23</v>
      </c>
      <c r="D1299" s="64" t="s">
        <v>1</v>
      </c>
      <c r="E1299" s="63">
        <f>IF(D1299="ingredient",0,VLOOKUP($D1299,'Master Inventory'!$C:$H,4,FALSE))</f>
        <v>0</v>
      </c>
      <c r="F1299" s="25"/>
      <c r="H1299" s="74">
        <f t="shared" si="31"/>
        <v>0</v>
      </c>
    </row>
    <row r="1300" spans="1:8" ht="15" customHeight="1">
      <c r="A1300" s="113"/>
      <c r="C1300" s="62" t="s">
        <v>23</v>
      </c>
      <c r="D1300" s="64" t="s">
        <v>1</v>
      </c>
      <c r="E1300" s="63">
        <f>IF(D1300="ingredient",0,VLOOKUP($D1300,'Master Inventory'!$C:$H,4,FALSE))</f>
        <v>0</v>
      </c>
      <c r="F1300" s="25"/>
      <c r="H1300" s="74">
        <f t="shared" si="31"/>
        <v>0</v>
      </c>
    </row>
    <row r="1301" spans="1:8" ht="15" customHeight="1">
      <c r="A1301" s="113"/>
      <c r="C1301" s="62" t="s">
        <v>23</v>
      </c>
      <c r="D1301" s="64" t="s">
        <v>1</v>
      </c>
      <c r="E1301" s="63">
        <f>IF(D1301="ingredient",0,VLOOKUP($D1301,'Master Inventory'!$C:$H,4,FALSE))</f>
        <v>0</v>
      </c>
      <c r="F1301" s="25"/>
      <c r="H1301" s="74">
        <f t="shared" si="31"/>
        <v>0</v>
      </c>
    </row>
    <row r="1302" spans="1:8" ht="15" customHeight="1">
      <c r="A1302" s="113"/>
      <c r="C1302" s="62" t="s">
        <v>23</v>
      </c>
      <c r="D1302" s="64" t="s">
        <v>1</v>
      </c>
      <c r="E1302" s="63">
        <f>IF(D1302="ingredient",0,VLOOKUP($D1302,'Master Inventory'!$C:$H,4,FALSE))</f>
        <v>0</v>
      </c>
      <c r="F1302" s="25"/>
      <c r="H1302" s="74">
        <f t="shared" si="31"/>
        <v>0</v>
      </c>
    </row>
    <row r="1303" spans="1:8" ht="15" customHeight="1">
      <c r="A1303" s="113"/>
      <c r="C1303" s="73" t="s">
        <v>24</v>
      </c>
      <c r="D1303" s="64" t="s">
        <v>8</v>
      </c>
      <c r="E1303" s="63">
        <f>IF(D1303="Recipe Name",0,VLOOKUP($D1303,'Raw Recipes'!$B:$I,8,FALSE))</f>
        <v>0</v>
      </c>
      <c r="F1303" s="25"/>
      <c r="H1303" s="74">
        <f t="shared" si="31"/>
        <v>0</v>
      </c>
    </row>
    <row r="1304" spans="1:8" ht="15" customHeight="1">
      <c r="A1304" s="113"/>
      <c r="C1304" s="73" t="s">
        <v>24</v>
      </c>
      <c r="D1304" s="64" t="s">
        <v>8</v>
      </c>
      <c r="E1304" s="63">
        <f>IF(D1304="Recipe Name",0,VLOOKUP($D1304,'Raw Recipes'!$B:$I,8,FALSE))</f>
        <v>0</v>
      </c>
      <c r="F1304" s="25"/>
      <c r="H1304" s="74">
        <f t="shared" si="31"/>
        <v>0</v>
      </c>
    </row>
    <row r="1305" spans="1:8" ht="15" customHeight="1">
      <c r="A1305" s="113"/>
      <c r="C1305" s="73" t="s">
        <v>24</v>
      </c>
      <c r="D1305" s="64" t="s">
        <v>8</v>
      </c>
      <c r="E1305" s="63">
        <f>IF(D1305="Recipe Name",0,VLOOKUP($D1305,'Raw Recipes'!$B:$I,8,FALSE))</f>
        <v>0</v>
      </c>
      <c r="F1305" s="25"/>
      <c r="H1305" s="74">
        <f t="shared" si="31"/>
        <v>0</v>
      </c>
    </row>
    <row r="1306" spans="1:8" ht="15" customHeight="1">
      <c r="A1306" s="113"/>
      <c r="C1306" s="73" t="s">
        <v>24</v>
      </c>
      <c r="D1306" s="64" t="s">
        <v>8</v>
      </c>
      <c r="E1306" s="63">
        <f>IF(D1306="Recipe Name",0,VLOOKUP($D1306,'Raw Recipes'!$B:$I,8,FALSE))</f>
        <v>0</v>
      </c>
      <c r="F1306" s="25"/>
      <c r="H1306" s="74">
        <f t="shared" si="31"/>
        <v>0</v>
      </c>
    </row>
    <row r="1307" spans="1:8" ht="15" customHeight="1">
      <c r="A1307" s="113"/>
      <c r="C1307" s="73" t="s">
        <v>24</v>
      </c>
      <c r="D1307" s="64" t="s">
        <v>8</v>
      </c>
      <c r="E1307" s="63">
        <f>IF(D1307="Recipe Name",0,VLOOKUP($D1307,'Raw Recipes'!$B:$I,8,FALSE))</f>
        <v>0</v>
      </c>
      <c r="F1307" s="25"/>
      <c r="H1307" s="74">
        <f t="shared" si="31"/>
        <v>0</v>
      </c>
    </row>
    <row r="1308" spans="1:8" ht="15" customHeight="1">
      <c r="A1308" s="113"/>
      <c r="C1308" s="73" t="s">
        <v>24</v>
      </c>
      <c r="D1308" s="64" t="s">
        <v>8</v>
      </c>
      <c r="E1308" s="63">
        <f>IF(D1308="Recipe Name",0,VLOOKUP($D1308,'Raw Recipes'!$B:$I,8,FALSE))</f>
        <v>0</v>
      </c>
      <c r="F1308" s="25"/>
      <c r="H1308" s="74">
        <f t="shared" si="31"/>
        <v>0</v>
      </c>
    </row>
    <row r="1309" spans="1:8" ht="15" customHeight="1">
      <c r="A1309" s="113"/>
      <c r="C1309" s="73" t="s">
        <v>24</v>
      </c>
      <c r="D1309" s="64" t="s">
        <v>8</v>
      </c>
      <c r="E1309" s="63">
        <f>IF(D1309="Recipe Name",0,VLOOKUP($D1309,'Raw Recipes'!$B:$I,8,FALSE))</f>
        <v>0</v>
      </c>
      <c r="F1309" s="25"/>
      <c r="H1309" s="74">
        <f t="shared" si="31"/>
        <v>0</v>
      </c>
    </row>
    <row r="1310" spans="1:8" ht="15" customHeight="1">
      <c r="A1310" s="113"/>
      <c r="C1310" s="73" t="s">
        <v>24</v>
      </c>
      <c r="D1310" s="64" t="s">
        <v>8</v>
      </c>
      <c r="E1310" s="63">
        <f>IF(D1310="Recipe Name",0,VLOOKUP($D1310,'Raw Recipes'!$B:$I,8,FALSE))</f>
        <v>0</v>
      </c>
      <c r="F1310" s="25"/>
      <c r="H1310" s="74">
        <f t="shared" si="31"/>
        <v>0</v>
      </c>
    </row>
    <row r="1311" spans="1:8" ht="15" customHeight="1">
      <c r="A1311" s="113"/>
      <c r="C1311" s="73" t="s">
        <v>24</v>
      </c>
      <c r="D1311" s="64" t="s">
        <v>8</v>
      </c>
      <c r="E1311" s="63">
        <f>IF(D1311="Recipe Name",0,VLOOKUP($D1311,'Raw Recipes'!$B:$I,8,FALSE))</f>
        <v>0</v>
      </c>
      <c r="F1311" s="25"/>
      <c r="H1311" s="74">
        <f t="shared" si="31"/>
        <v>0</v>
      </c>
    </row>
    <row r="1312" spans="1:8" ht="15" customHeight="1">
      <c r="A1312" s="113"/>
      <c r="C1312" s="73" t="s">
        <v>24</v>
      </c>
      <c r="D1312" s="64" t="s">
        <v>8</v>
      </c>
      <c r="E1312" s="63">
        <f>IF(D1312="Recipe Name",0,VLOOKUP($D1312,'Raw Recipes'!$B:$I,8,FALSE))</f>
        <v>0</v>
      </c>
      <c r="F1312" s="25"/>
      <c r="H1312" s="74">
        <f t="shared" si="31"/>
        <v>0</v>
      </c>
    </row>
    <row r="1313" spans="1:16" ht="15" customHeight="1">
      <c r="A1313" s="113"/>
      <c r="B1313" s="14"/>
      <c r="C1313" s="14"/>
      <c r="D1313" s="14"/>
      <c r="E1313" s="14"/>
      <c r="F1313" s="14"/>
      <c r="G1313" s="14"/>
      <c r="H1313" s="14"/>
      <c r="I1313" s="16"/>
      <c r="J1313" s="16"/>
      <c r="K1313" s="14"/>
      <c r="L1313" s="14"/>
      <c r="M1313" s="14"/>
      <c r="N1313" s="14"/>
      <c r="O1313" s="14"/>
      <c r="P1313" s="14"/>
    </row>
    <row r="1314" spans="1:16" ht="15" customHeight="1">
      <c r="A1314" s="113">
        <v>33</v>
      </c>
      <c r="B1314" s="25"/>
      <c r="C1314" s="62" t="s">
        <v>23</v>
      </c>
      <c r="D1314" s="64" t="s">
        <v>1</v>
      </c>
      <c r="E1314" s="63">
        <f>IF(D1314="ingredient",0,VLOOKUP($D1314,'Master Inventory'!$C:$H,4,FALSE))</f>
        <v>0</v>
      </c>
      <c r="F1314" s="25"/>
      <c r="H1314" s="74">
        <f>F1314*E1314</f>
        <v>0</v>
      </c>
      <c r="I1314" s="114">
        <f>SUM(H1314:H1353)</f>
        <v>0</v>
      </c>
      <c r="J1314" s="114"/>
      <c r="K1314" s="115"/>
      <c r="L1314" s="115"/>
      <c r="M1314" s="114">
        <f>K1314-I1314</f>
        <v>0</v>
      </c>
      <c r="N1314" s="114"/>
      <c r="O1314" s="116" t="e">
        <f>I1314/K1314</f>
        <v>#DIV/0!</v>
      </c>
      <c r="P1314" s="116"/>
    </row>
    <row r="1315" spans="1:16" ht="15" customHeight="1">
      <c r="A1315" s="113"/>
      <c r="C1315" s="62" t="s">
        <v>23</v>
      </c>
      <c r="D1315" s="64" t="s">
        <v>1</v>
      </c>
      <c r="E1315" s="63">
        <f>IF(D1315="ingredient",0,VLOOKUP($D1315,'Master Inventory'!$C:$H,4,FALSE))</f>
        <v>0</v>
      </c>
      <c r="F1315" s="25"/>
      <c r="H1315" s="74">
        <f t="shared" ref="H1315:H1353" si="32">F1315*E1315</f>
        <v>0</v>
      </c>
      <c r="I1315" s="65"/>
      <c r="J1315" s="65"/>
    </row>
    <row r="1316" spans="1:16" ht="15" customHeight="1">
      <c r="A1316" s="113"/>
      <c r="C1316" s="62" t="s">
        <v>23</v>
      </c>
      <c r="D1316" s="64" t="s">
        <v>1</v>
      </c>
      <c r="E1316" s="63">
        <f>IF(D1316="ingredient",0,VLOOKUP($D1316,'Master Inventory'!$C:$H,4,FALSE))</f>
        <v>0</v>
      </c>
      <c r="F1316" s="25"/>
      <c r="H1316" s="74">
        <f t="shared" si="32"/>
        <v>0</v>
      </c>
      <c r="J1316" s="67"/>
    </row>
    <row r="1317" spans="1:16" ht="15" customHeight="1">
      <c r="A1317" s="113"/>
      <c r="C1317" s="62" t="s">
        <v>23</v>
      </c>
      <c r="D1317" s="64" t="s">
        <v>1</v>
      </c>
      <c r="E1317" s="63">
        <f>IF(D1317="ingredient",0,VLOOKUP($D1317,'Master Inventory'!$C:$H,4,FALSE))</f>
        <v>0</v>
      </c>
      <c r="F1317" s="25"/>
      <c r="H1317" s="74">
        <f t="shared" si="32"/>
        <v>0</v>
      </c>
      <c r="I1317" s="67"/>
      <c r="J1317" s="67"/>
    </row>
    <row r="1318" spans="1:16" ht="15" customHeight="1">
      <c r="A1318" s="113"/>
      <c r="C1318" s="62" t="s">
        <v>23</v>
      </c>
      <c r="D1318" s="64" t="s">
        <v>1</v>
      </c>
      <c r="E1318" s="63">
        <f>IF(D1318="ingredient",0,VLOOKUP($D1318,'Master Inventory'!$C:$H,4,FALSE))</f>
        <v>0</v>
      </c>
      <c r="F1318" s="25"/>
      <c r="H1318" s="74">
        <f t="shared" si="32"/>
        <v>0</v>
      </c>
      <c r="J1318" s="68"/>
    </row>
    <row r="1319" spans="1:16" ht="15" customHeight="1">
      <c r="A1319" s="113"/>
      <c r="C1319" s="62" t="s">
        <v>23</v>
      </c>
      <c r="D1319" s="64" t="s">
        <v>1</v>
      </c>
      <c r="E1319" s="63">
        <f>IF(D1319="ingredient",0,VLOOKUP($D1319,'Master Inventory'!$C:$H,4,FALSE))</f>
        <v>0</v>
      </c>
      <c r="F1319" s="25"/>
      <c r="H1319" s="74">
        <f t="shared" si="32"/>
        <v>0</v>
      </c>
      <c r="I1319" s="69"/>
      <c r="J1319" s="69"/>
    </row>
    <row r="1320" spans="1:16" ht="15" customHeight="1">
      <c r="A1320" s="113"/>
      <c r="C1320" s="62" t="s">
        <v>23</v>
      </c>
      <c r="D1320" s="64" t="s">
        <v>1</v>
      </c>
      <c r="E1320" s="63">
        <f>IF(D1320="ingredient",0,VLOOKUP($D1320,'Master Inventory'!$C:$H,4,FALSE))</f>
        <v>0</v>
      </c>
      <c r="F1320" s="25"/>
      <c r="H1320" s="74">
        <f t="shared" si="32"/>
        <v>0</v>
      </c>
      <c r="J1320" s="67"/>
    </row>
    <row r="1321" spans="1:16" ht="15" customHeight="1">
      <c r="A1321" s="113"/>
      <c r="C1321" s="62" t="s">
        <v>23</v>
      </c>
      <c r="D1321" s="64" t="s">
        <v>1</v>
      </c>
      <c r="E1321" s="63">
        <f>IF(D1321="ingredient",0,VLOOKUP($D1321,'Master Inventory'!$C:$H,4,FALSE))</f>
        <v>0</v>
      </c>
      <c r="F1321" s="25"/>
      <c r="H1321" s="74">
        <f t="shared" si="32"/>
        <v>0</v>
      </c>
      <c r="I1321" s="67"/>
      <c r="J1321" s="67"/>
    </row>
    <row r="1322" spans="1:16" ht="15" customHeight="1">
      <c r="A1322" s="113"/>
      <c r="C1322" s="62" t="s">
        <v>23</v>
      </c>
      <c r="D1322" s="64" t="s">
        <v>1</v>
      </c>
      <c r="E1322" s="63">
        <f>IF(D1322="ingredient",0,VLOOKUP($D1322,'Master Inventory'!$C:$H,4,FALSE))</f>
        <v>0</v>
      </c>
      <c r="F1322" s="25"/>
      <c r="H1322" s="74">
        <f t="shared" si="32"/>
        <v>0</v>
      </c>
      <c r="J1322" s="65"/>
    </row>
    <row r="1323" spans="1:16" ht="15" customHeight="1">
      <c r="A1323" s="113"/>
      <c r="C1323" s="62" t="s">
        <v>23</v>
      </c>
      <c r="D1323" s="64" t="s">
        <v>1</v>
      </c>
      <c r="E1323" s="63">
        <f>IF(D1323="ingredient",0,VLOOKUP($D1323,'Master Inventory'!$C:$H,4,FALSE))</f>
        <v>0</v>
      </c>
      <c r="F1323" s="25"/>
      <c r="H1323" s="74">
        <f t="shared" si="32"/>
        <v>0</v>
      </c>
      <c r="I1323" s="70"/>
      <c r="J1323" s="70"/>
    </row>
    <row r="1324" spans="1:16" ht="15" customHeight="1">
      <c r="A1324" s="113"/>
      <c r="C1324" s="62" t="s">
        <v>23</v>
      </c>
      <c r="D1324" s="64" t="s">
        <v>1</v>
      </c>
      <c r="E1324" s="63">
        <f>IF(D1324="ingredient",0,VLOOKUP($D1324,'Master Inventory'!$C:$H,4,FALSE))</f>
        <v>0</v>
      </c>
      <c r="F1324" s="25"/>
      <c r="H1324" s="74">
        <f t="shared" si="32"/>
        <v>0</v>
      </c>
      <c r="J1324" s="67"/>
    </row>
    <row r="1325" spans="1:16" ht="15" customHeight="1">
      <c r="A1325" s="113"/>
      <c r="C1325" s="62" t="s">
        <v>23</v>
      </c>
      <c r="D1325" s="64" t="s">
        <v>1</v>
      </c>
      <c r="E1325" s="63">
        <f>IF(D1325="ingredient",0,VLOOKUP($D1325,'Master Inventory'!$C:$H,4,FALSE))</f>
        <v>0</v>
      </c>
      <c r="F1325" s="25"/>
      <c r="H1325" s="74">
        <f t="shared" si="32"/>
        <v>0</v>
      </c>
      <c r="I1325" s="67"/>
      <c r="J1325" s="67"/>
    </row>
    <row r="1326" spans="1:16" ht="15" customHeight="1">
      <c r="A1326" s="113"/>
      <c r="C1326" s="62" t="s">
        <v>23</v>
      </c>
      <c r="D1326" s="64" t="s">
        <v>1</v>
      </c>
      <c r="E1326" s="63">
        <f>IF(D1326="ingredient",0,VLOOKUP($D1326,'Master Inventory'!$C:$H,4,FALSE))</f>
        <v>0</v>
      </c>
      <c r="F1326" s="25"/>
      <c r="H1326" s="74">
        <f t="shared" si="32"/>
        <v>0</v>
      </c>
      <c r="J1326" s="71"/>
    </row>
    <row r="1327" spans="1:16" ht="15" customHeight="1">
      <c r="A1327" s="113"/>
      <c r="C1327" s="62" t="s">
        <v>23</v>
      </c>
      <c r="D1327" s="64" t="s">
        <v>1</v>
      </c>
      <c r="E1327" s="63">
        <f>IF(D1327="ingredient",0,VLOOKUP($D1327,'Master Inventory'!$C:$H,4,FALSE))</f>
        <v>0</v>
      </c>
      <c r="F1327" s="25"/>
      <c r="H1327" s="74">
        <f t="shared" si="32"/>
        <v>0</v>
      </c>
      <c r="I1327" s="71"/>
      <c r="J1327" s="71"/>
    </row>
    <row r="1328" spans="1:16" ht="15" customHeight="1">
      <c r="A1328" s="113"/>
      <c r="C1328" s="62" t="s">
        <v>23</v>
      </c>
      <c r="D1328" s="64" t="s">
        <v>1</v>
      </c>
      <c r="E1328" s="63">
        <f>IF(D1328="ingredient",0,VLOOKUP($D1328,'Master Inventory'!$C:$H,4,FALSE))</f>
        <v>0</v>
      </c>
      <c r="F1328" s="25"/>
      <c r="H1328" s="74">
        <f t="shared" si="32"/>
        <v>0</v>
      </c>
      <c r="I1328" s="72"/>
      <c r="J1328" s="72"/>
    </row>
    <row r="1329" spans="1:10" ht="15" customHeight="1">
      <c r="A1329" s="113"/>
      <c r="C1329" s="62" t="s">
        <v>23</v>
      </c>
      <c r="D1329" s="64" t="s">
        <v>1</v>
      </c>
      <c r="E1329" s="63">
        <f>IF(D1329="ingredient",0,VLOOKUP($D1329,'Master Inventory'!$C:$H,4,FALSE))</f>
        <v>0</v>
      </c>
      <c r="F1329" s="25"/>
      <c r="H1329" s="74">
        <f t="shared" si="32"/>
        <v>0</v>
      </c>
      <c r="I1329" s="72"/>
      <c r="J1329" s="72"/>
    </row>
    <row r="1330" spans="1:10" ht="15" customHeight="1">
      <c r="A1330" s="113"/>
      <c r="C1330" s="62" t="s">
        <v>23</v>
      </c>
      <c r="D1330" s="64" t="s">
        <v>1</v>
      </c>
      <c r="E1330" s="63">
        <f>IF(D1330="ingredient",0,VLOOKUP($D1330,'Master Inventory'!$C:$H,4,FALSE))</f>
        <v>0</v>
      </c>
      <c r="F1330" s="25"/>
      <c r="H1330" s="74">
        <f t="shared" si="32"/>
        <v>0</v>
      </c>
    </row>
    <row r="1331" spans="1:10" ht="15" customHeight="1">
      <c r="A1331" s="113"/>
      <c r="C1331" s="62" t="s">
        <v>23</v>
      </c>
      <c r="D1331" s="64" t="s">
        <v>1</v>
      </c>
      <c r="E1331" s="63">
        <f>IF(D1331="ingredient",0,VLOOKUP($D1331,'Master Inventory'!$C:$H,4,FALSE))</f>
        <v>0</v>
      </c>
      <c r="F1331" s="25"/>
      <c r="H1331" s="74">
        <f t="shared" si="32"/>
        <v>0</v>
      </c>
    </row>
    <row r="1332" spans="1:10" ht="15" customHeight="1">
      <c r="A1332" s="113"/>
      <c r="C1332" s="62" t="s">
        <v>23</v>
      </c>
      <c r="D1332" s="64" t="s">
        <v>1</v>
      </c>
      <c r="E1332" s="63">
        <f>IF(D1332="ingredient",0,VLOOKUP($D1332,'Master Inventory'!$C:$H,4,FALSE))</f>
        <v>0</v>
      </c>
      <c r="F1332" s="25"/>
      <c r="H1332" s="74">
        <f t="shared" si="32"/>
        <v>0</v>
      </c>
    </row>
    <row r="1333" spans="1:10" ht="15" customHeight="1">
      <c r="A1333" s="113"/>
      <c r="C1333" s="62" t="s">
        <v>23</v>
      </c>
      <c r="D1333" s="64" t="s">
        <v>1</v>
      </c>
      <c r="E1333" s="63">
        <f>IF(D1333="ingredient",0,VLOOKUP($D1333,'Master Inventory'!$C:$H,4,FALSE))</f>
        <v>0</v>
      </c>
      <c r="F1333" s="25"/>
      <c r="H1333" s="74">
        <f t="shared" si="32"/>
        <v>0</v>
      </c>
    </row>
    <row r="1334" spans="1:10" ht="15" customHeight="1">
      <c r="A1334" s="113"/>
      <c r="C1334" s="62" t="s">
        <v>23</v>
      </c>
      <c r="D1334" s="64" t="s">
        <v>1</v>
      </c>
      <c r="E1334" s="63">
        <f>IF(D1334="ingredient",0,VLOOKUP($D1334,'Master Inventory'!$C:$H,4,FALSE))</f>
        <v>0</v>
      </c>
      <c r="F1334" s="25"/>
      <c r="H1334" s="74">
        <f t="shared" si="32"/>
        <v>0</v>
      </c>
    </row>
    <row r="1335" spans="1:10" ht="15" customHeight="1">
      <c r="A1335" s="113"/>
      <c r="C1335" s="62" t="s">
        <v>23</v>
      </c>
      <c r="D1335" s="64" t="s">
        <v>1</v>
      </c>
      <c r="E1335" s="63">
        <f>IF(D1335="ingredient",0,VLOOKUP($D1335,'Master Inventory'!$C:$H,4,FALSE))</f>
        <v>0</v>
      </c>
      <c r="F1335" s="25"/>
      <c r="H1335" s="74">
        <f t="shared" si="32"/>
        <v>0</v>
      </c>
    </row>
    <row r="1336" spans="1:10" ht="15" customHeight="1">
      <c r="A1336" s="113"/>
      <c r="C1336" s="62" t="s">
        <v>23</v>
      </c>
      <c r="D1336" s="64" t="s">
        <v>1</v>
      </c>
      <c r="E1336" s="63">
        <f>IF(D1336="ingredient",0,VLOOKUP($D1336,'Master Inventory'!$C:$H,4,FALSE))</f>
        <v>0</v>
      </c>
      <c r="F1336" s="25"/>
      <c r="H1336" s="74">
        <f t="shared" si="32"/>
        <v>0</v>
      </c>
    </row>
    <row r="1337" spans="1:10" ht="15" customHeight="1">
      <c r="A1337" s="113"/>
      <c r="C1337" s="62" t="s">
        <v>23</v>
      </c>
      <c r="D1337" s="64" t="s">
        <v>1</v>
      </c>
      <c r="E1337" s="63">
        <f>IF(D1337="ingredient",0,VLOOKUP($D1337,'Master Inventory'!$C:$H,4,FALSE))</f>
        <v>0</v>
      </c>
      <c r="F1337" s="25"/>
      <c r="H1337" s="74">
        <f t="shared" si="32"/>
        <v>0</v>
      </c>
    </row>
    <row r="1338" spans="1:10" ht="15" customHeight="1">
      <c r="A1338" s="113"/>
      <c r="C1338" s="62" t="s">
        <v>23</v>
      </c>
      <c r="D1338" s="64" t="s">
        <v>1</v>
      </c>
      <c r="E1338" s="63">
        <f>IF(D1338="ingredient",0,VLOOKUP($D1338,'Master Inventory'!$C:$H,4,FALSE))</f>
        <v>0</v>
      </c>
      <c r="F1338" s="25"/>
      <c r="H1338" s="74">
        <f t="shared" si="32"/>
        <v>0</v>
      </c>
    </row>
    <row r="1339" spans="1:10" ht="15" customHeight="1">
      <c r="A1339" s="113"/>
      <c r="C1339" s="62" t="s">
        <v>23</v>
      </c>
      <c r="D1339" s="64" t="s">
        <v>1</v>
      </c>
      <c r="E1339" s="63">
        <f>IF(D1339="ingredient",0,VLOOKUP($D1339,'Master Inventory'!$C:$H,4,FALSE))</f>
        <v>0</v>
      </c>
      <c r="F1339" s="25"/>
      <c r="H1339" s="74">
        <f t="shared" si="32"/>
        <v>0</v>
      </c>
    </row>
    <row r="1340" spans="1:10" ht="15" customHeight="1">
      <c r="A1340" s="113"/>
      <c r="C1340" s="62" t="s">
        <v>23</v>
      </c>
      <c r="D1340" s="64" t="s">
        <v>1</v>
      </c>
      <c r="E1340" s="63">
        <f>IF(D1340="ingredient",0,VLOOKUP($D1340,'Master Inventory'!$C:$H,4,FALSE))</f>
        <v>0</v>
      </c>
      <c r="F1340" s="25"/>
      <c r="H1340" s="74">
        <f t="shared" si="32"/>
        <v>0</v>
      </c>
    </row>
    <row r="1341" spans="1:10" ht="15" customHeight="1">
      <c r="A1341" s="113"/>
      <c r="C1341" s="62" t="s">
        <v>23</v>
      </c>
      <c r="D1341" s="64" t="s">
        <v>1</v>
      </c>
      <c r="E1341" s="63">
        <f>IF(D1341="ingredient",0,VLOOKUP($D1341,'Master Inventory'!$C:$H,4,FALSE))</f>
        <v>0</v>
      </c>
      <c r="F1341" s="25"/>
      <c r="H1341" s="74">
        <f t="shared" si="32"/>
        <v>0</v>
      </c>
    </row>
    <row r="1342" spans="1:10" ht="15" customHeight="1">
      <c r="A1342" s="113"/>
      <c r="C1342" s="62" t="s">
        <v>23</v>
      </c>
      <c r="D1342" s="64" t="s">
        <v>1</v>
      </c>
      <c r="E1342" s="63">
        <f>IF(D1342="ingredient",0,VLOOKUP($D1342,'Master Inventory'!$C:$H,4,FALSE))</f>
        <v>0</v>
      </c>
      <c r="F1342" s="25"/>
      <c r="H1342" s="74">
        <f t="shared" si="32"/>
        <v>0</v>
      </c>
    </row>
    <row r="1343" spans="1:10" ht="15" customHeight="1">
      <c r="A1343" s="113"/>
      <c r="C1343" s="62" t="s">
        <v>23</v>
      </c>
      <c r="D1343" s="64" t="s">
        <v>1</v>
      </c>
      <c r="E1343" s="63">
        <f>IF(D1343="ingredient",0,VLOOKUP($D1343,'Master Inventory'!$C:$H,4,FALSE))</f>
        <v>0</v>
      </c>
      <c r="F1343" s="25"/>
      <c r="H1343" s="74">
        <f t="shared" si="32"/>
        <v>0</v>
      </c>
    </row>
    <row r="1344" spans="1:10" ht="15" customHeight="1">
      <c r="A1344" s="113"/>
      <c r="C1344" s="73" t="s">
        <v>24</v>
      </c>
      <c r="D1344" s="64" t="s">
        <v>8</v>
      </c>
      <c r="E1344" s="63">
        <f>IF(D1344="Recipe Name",0,VLOOKUP($D1344,'Raw Recipes'!$B:$I,8,FALSE))</f>
        <v>0</v>
      </c>
      <c r="F1344" s="25"/>
      <c r="H1344" s="74">
        <f t="shared" si="32"/>
        <v>0</v>
      </c>
    </row>
    <row r="1345" spans="1:16" ht="15" customHeight="1">
      <c r="A1345" s="113"/>
      <c r="C1345" s="73" t="s">
        <v>24</v>
      </c>
      <c r="D1345" s="64" t="s">
        <v>8</v>
      </c>
      <c r="E1345" s="63">
        <f>IF(D1345="Recipe Name",0,VLOOKUP($D1345,'Raw Recipes'!$B:$I,8,FALSE))</f>
        <v>0</v>
      </c>
      <c r="F1345" s="25"/>
      <c r="H1345" s="74">
        <f t="shared" si="32"/>
        <v>0</v>
      </c>
    </row>
    <row r="1346" spans="1:16" ht="15" customHeight="1">
      <c r="A1346" s="113"/>
      <c r="C1346" s="73" t="s">
        <v>24</v>
      </c>
      <c r="D1346" s="64" t="s">
        <v>8</v>
      </c>
      <c r="E1346" s="63">
        <f>IF(D1346="Recipe Name",0,VLOOKUP($D1346,'Raw Recipes'!$B:$I,8,FALSE))</f>
        <v>0</v>
      </c>
      <c r="F1346" s="25"/>
      <c r="H1346" s="74">
        <f t="shared" si="32"/>
        <v>0</v>
      </c>
    </row>
    <row r="1347" spans="1:16" ht="15" customHeight="1">
      <c r="A1347" s="113"/>
      <c r="C1347" s="73" t="s">
        <v>24</v>
      </c>
      <c r="D1347" s="64" t="s">
        <v>8</v>
      </c>
      <c r="E1347" s="63">
        <f>IF(D1347="Recipe Name",0,VLOOKUP($D1347,'Raw Recipes'!$B:$I,8,FALSE))</f>
        <v>0</v>
      </c>
      <c r="F1347" s="25"/>
      <c r="H1347" s="74">
        <f t="shared" si="32"/>
        <v>0</v>
      </c>
    </row>
    <row r="1348" spans="1:16" ht="15" customHeight="1">
      <c r="A1348" s="113"/>
      <c r="C1348" s="73" t="s">
        <v>24</v>
      </c>
      <c r="D1348" s="64" t="s">
        <v>8</v>
      </c>
      <c r="E1348" s="63">
        <f>IF(D1348="Recipe Name",0,VLOOKUP($D1348,'Raw Recipes'!$B:$I,8,FALSE))</f>
        <v>0</v>
      </c>
      <c r="F1348" s="25"/>
      <c r="H1348" s="74">
        <f t="shared" si="32"/>
        <v>0</v>
      </c>
    </row>
    <row r="1349" spans="1:16" ht="15" customHeight="1">
      <c r="A1349" s="113"/>
      <c r="C1349" s="73" t="s">
        <v>24</v>
      </c>
      <c r="D1349" s="64" t="s">
        <v>8</v>
      </c>
      <c r="E1349" s="63">
        <f>IF(D1349="Recipe Name",0,VLOOKUP($D1349,'Raw Recipes'!$B:$I,8,FALSE))</f>
        <v>0</v>
      </c>
      <c r="F1349" s="25"/>
      <c r="H1349" s="74">
        <f t="shared" si="32"/>
        <v>0</v>
      </c>
    </row>
    <row r="1350" spans="1:16" ht="15" customHeight="1">
      <c r="A1350" s="113"/>
      <c r="C1350" s="73" t="s">
        <v>24</v>
      </c>
      <c r="D1350" s="64" t="s">
        <v>8</v>
      </c>
      <c r="E1350" s="63">
        <f>IF(D1350="Recipe Name",0,VLOOKUP($D1350,'Raw Recipes'!$B:$I,8,FALSE))</f>
        <v>0</v>
      </c>
      <c r="F1350" s="25"/>
      <c r="H1350" s="74">
        <f t="shared" si="32"/>
        <v>0</v>
      </c>
    </row>
    <row r="1351" spans="1:16" ht="15" customHeight="1">
      <c r="A1351" s="113"/>
      <c r="C1351" s="73" t="s">
        <v>24</v>
      </c>
      <c r="D1351" s="64" t="s">
        <v>8</v>
      </c>
      <c r="E1351" s="63">
        <f>IF(D1351="Recipe Name",0,VLOOKUP($D1351,'Raw Recipes'!$B:$I,8,FALSE))</f>
        <v>0</v>
      </c>
      <c r="F1351" s="25"/>
      <c r="H1351" s="74">
        <f t="shared" si="32"/>
        <v>0</v>
      </c>
    </row>
    <row r="1352" spans="1:16" ht="15" customHeight="1">
      <c r="A1352" s="113"/>
      <c r="C1352" s="73" t="s">
        <v>24</v>
      </c>
      <c r="D1352" s="64" t="s">
        <v>8</v>
      </c>
      <c r="E1352" s="63">
        <f>IF(D1352="Recipe Name",0,VLOOKUP($D1352,'Raw Recipes'!$B:$I,8,FALSE))</f>
        <v>0</v>
      </c>
      <c r="F1352" s="25"/>
      <c r="H1352" s="74">
        <f t="shared" si="32"/>
        <v>0</v>
      </c>
    </row>
    <row r="1353" spans="1:16" ht="15" customHeight="1">
      <c r="A1353" s="113"/>
      <c r="C1353" s="73" t="s">
        <v>24</v>
      </c>
      <c r="D1353" s="64" t="s">
        <v>8</v>
      </c>
      <c r="E1353" s="63">
        <f>IF(D1353="Recipe Name",0,VLOOKUP($D1353,'Raw Recipes'!$B:$I,8,FALSE))</f>
        <v>0</v>
      </c>
      <c r="F1353" s="25"/>
      <c r="H1353" s="74">
        <f t="shared" si="32"/>
        <v>0</v>
      </c>
    </row>
    <row r="1354" spans="1:16" ht="15" customHeight="1">
      <c r="A1354" s="113"/>
      <c r="B1354" s="14"/>
      <c r="C1354" s="14"/>
      <c r="D1354" s="14"/>
      <c r="E1354" s="14"/>
      <c r="F1354" s="14"/>
      <c r="G1354" s="14"/>
      <c r="H1354" s="14"/>
      <c r="I1354" s="16"/>
      <c r="J1354" s="16"/>
      <c r="K1354" s="14"/>
      <c r="L1354" s="14"/>
      <c r="M1354" s="14"/>
      <c r="N1354" s="14"/>
      <c r="O1354" s="14"/>
      <c r="P1354" s="14"/>
    </row>
    <row r="1355" spans="1:16" ht="15" customHeight="1">
      <c r="A1355" s="113">
        <f>A1314+1</f>
        <v>34</v>
      </c>
      <c r="B1355" s="25"/>
      <c r="C1355" s="62" t="s">
        <v>23</v>
      </c>
      <c r="D1355" s="64" t="s">
        <v>1</v>
      </c>
      <c r="E1355" s="63">
        <f>IF(D1355="ingredient",0,VLOOKUP($D1355,'Master Inventory'!$C:$H,4,FALSE))</f>
        <v>0</v>
      </c>
      <c r="F1355" s="25"/>
      <c r="H1355" s="74">
        <f>F1355*E1355</f>
        <v>0</v>
      </c>
      <c r="I1355" s="114">
        <f>SUM(H1355:H1394)</f>
        <v>0</v>
      </c>
      <c r="J1355" s="114"/>
      <c r="K1355" s="115"/>
      <c r="L1355" s="115"/>
      <c r="M1355" s="114">
        <f>K1355-I1355</f>
        <v>0</v>
      </c>
      <c r="N1355" s="114"/>
      <c r="O1355" s="116" t="e">
        <f>I1355/K1355</f>
        <v>#DIV/0!</v>
      </c>
      <c r="P1355" s="116"/>
    </row>
    <row r="1356" spans="1:16" ht="15" customHeight="1">
      <c r="A1356" s="113"/>
      <c r="C1356" s="62" t="s">
        <v>23</v>
      </c>
      <c r="D1356" s="64" t="s">
        <v>1</v>
      </c>
      <c r="E1356" s="63">
        <f>IF(D1356="ingredient",0,VLOOKUP($D1356,'Master Inventory'!$C:$H,4,FALSE))</f>
        <v>0</v>
      </c>
      <c r="F1356" s="25"/>
      <c r="H1356" s="74">
        <f t="shared" ref="H1356:H1394" si="33">F1356*E1356</f>
        <v>0</v>
      </c>
      <c r="I1356" s="65"/>
      <c r="J1356" s="65"/>
    </row>
    <row r="1357" spans="1:16" ht="15" customHeight="1">
      <c r="A1357" s="113"/>
      <c r="C1357" s="62" t="s">
        <v>23</v>
      </c>
      <c r="D1357" s="64" t="s">
        <v>1</v>
      </c>
      <c r="E1357" s="63">
        <f>IF(D1357="ingredient",0,VLOOKUP($D1357,'Master Inventory'!$C:$H,4,FALSE))</f>
        <v>0</v>
      </c>
      <c r="F1357" s="25"/>
      <c r="H1357" s="74">
        <f t="shared" si="33"/>
        <v>0</v>
      </c>
      <c r="J1357" s="67"/>
    </row>
    <row r="1358" spans="1:16" ht="15" customHeight="1">
      <c r="A1358" s="113"/>
      <c r="C1358" s="62" t="s">
        <v>23</v>
      </c>
      <c r="D1358" s="64" t="s">
        <v>1</v>
      </c>
      <c r="E1358" s="63">
        <f>IF(D1358="ingredient",0,VLOOKUP($D1358,'Master Inventory'!$C:$H,4,FALSE))</f>
        <v>0</v>
      </c>
      <c r="F1358" s="25"/>
      <c r="H1358" s="74">
        <f t="shared" si="33"/>
        <v>0</v>
      </c>
      <c r="I1358" s="67"/>
      <c r="J1358" s="67"/>
    </row>
    <row r="1359" spans="1:16" ht="15" customHeight="1">
      <c r="A1359" s="113"/>
      <c r="C1359" s="62" t="s">
        <v>23</v>
      </c>
      <c r="D1359" s="64" t="s">
        <v>1</v>
      </c>
      <c r="E1359" s="63">
        <f>IF(D1359="ingredient",0,VLOOKUP($D1359,'Master Inventory'!$C:$H,4,FALSE))</f>
        <v>0</v>
      </c>
      <c r="F1359" s="25"/>
      <c r="H1359" s="74">
        <f t="shared" si="33"/>
        <v>0</v>
      </c>
      <c r="J1359" s="68"/>
    </row>
    <row r="1360" spans="1:16" ht="15" customHeight="1">
      <c r="A1360" s="113"/>
      <c r="C1360" s="62" t="s">
        <v>23</v>
      </c>
      <c r="D1360" s="64" t="s">
        <v>1</v>
      </c>
      <c r="E1360" s="63">
        <f>IF(D1360="ingredient",0,VLOOKUP($D1360,'Master Inventory'!$C:$H,4,FALSE))</f>
        <v>0</v>
      </c>
      <c r="F1360" s="25"/>
      <c r="H1360" s="74">
        <f t="shared" si="33"/>
        <v>0</v>
      </c>
      <c r="I1360" s="69"/>
      <c r="J1360" s="69"/>
    </row>
    <row r="1361" spans="1:10" ht="15" customHeight="1">
      <c r="A1361" s="113"/>
      <c r="C1361" s="62" t="s">
        <v>23</v>
      </c>
      <c r="D1361" s="64" t="s">
        <v>1</v>
      </c>
      <c r="E1361" s="63">
        <f>IF(D1361="ingredient",0,VLOOKUP($D1361,'Master Inventory'!$C:$H,4,FALSE))</f>
        <v>0</v>
      </c>
      <c r="F1361" s="25"/>
      <c r="H1361" s="74">
        <f t="shared" si="33"/>
        <v>0</v>
      </c>
      <c r="J1361" s="67"/>
    </row>
    <row r="1362" spans="1:10" ht="15" customHeight="1">
      <c r="A1362" s="113"/>
      <c r="C1362" s="62" t="s">
        <v>23</v>
      </c>
      <c r="D1362" s="64" t="s">
        <v>1</v>
      </c>
      <c r="E1362" s="63">
        <f>IF(D1362="ingredient",0,VLOOKUP($D1362,'Master Inventory'!$C:$H,4,FALSE))</f>
        <v>0</v>
      </c>
      <c r="F1362" s="25"/>
      <c r="H1362" s="74">
        <f t="shared" si="33"/>
        <v>0</v>
      </c>
      <c r="I1362" s="67"/>
      <c r="J1362" s="67"/>
    </row>
    <row r="1363" spans="1:10" ht="15" customHeight="1">
      <c r="A1363" s="113"/>
      <c r="C1363" s="62" t="s">
        <v>23</v>
      </c>
      <c r="D1363" s="64" t="s">
        <v>1</v>
      </c>
      <c r="E1363" s="63">
        <f>IF(D1363="ingredient",0,VLOOKUP($D1363,'Master Inventory'!$C:$H,4,FALSE))</f>
        <v>0</v>
      </c>
      <c r="F1363" s="25"/>
      <c r="H1363" s="74">
        <f t="shared" si="33"/>
        <v>0</v>
      </c>
      <c r="J1363" s="65"/>
    </row>
    <row r="1364" spans="1:10" ht="15" customHeight="1">
      <c r="A1364" s="113"/>
      <c r="C1364" s="62" t="s">
        <v>23</v>
      </c>
      <c r="D1364" s="64" t="s">
        <v>1</v>
      </c>
      <c r="E1364" s="63">
        <f>IF(D1364="ingredient",0,VLOOKUP($D1364,'Master Inventory'!$C:$H,4,FALSE))</f>
        <v>0</v>
      </c>
      <c r="F1364" s="25"/>
      <c r="H1364" s="74">
        <f t="shared" si="33"/>
        <v>0</v>
      </c>
      <c r="I1364" s="70"/>
      <c r="J1364" s="70"/>
    </row>
    <row r="1365" spans="1:10" ht="15" customHeight="1">
      <c r="A1365" s="113"/>
      <c r="C1365" s="62" t="s">
        <v>23</v>
      </c>
      <c r="D1365" s="64" t="s">
        <v>1</v>
      </c>
      <c r="E1365" s="63">
        <f>IF(D1365="ingredient",0,VLOOKUP($D1365,'Master Inventory'!$C:$H,4,FALSE))</f>
        <v>0</v>
      </c>
      <c r="F1365" s="25"/>
      <c r="H1365" s="74">
        <f t="shared" si="33"/>
        <v>0</v>
      </c>
      <c r="J1365" s="67"/>
    </row>
    <row r="1366" spans="1:10" ht="15" customHeight="1">
      <c r="A1366" s="113"/>
      <c r="C1366" s="62" t="s">
        <v>23</v>
      </c>
      <c r="D1366" s="64" t="s">
        <v>1</v>
      </c>
      <c r="E1366" s="63">
        <f>IF(D1366="ingredient",0,VLOOKUP($D1366,'Master Inventory'!$C:$H,4,FALSE))</f>
        <v>0</v>
      </c>
      <c r="F1366" s="25"/>
      <c r="H1366" s="74">
        <f t="shared" si="33"/>
        <v>0</v>
      </c>
      <c r="I1366" s="67"/>
      <c r="J1366" s="67"/>
    </row>
    <row r="1367" spans="1:10" ht="15" customHeight="1">
      <c r="A1367" s="113"/>
      <c r="C1367" s="62" t="s">
        <v>23</v>
      </c>
      <c r="D1367" s="64" t="s">
        <v>1</v>
      </c>
      <c r="E1367" s="63">
        <f>IF(D1367="ingredient",0,VLOOKUP($D1367,'Master Inventory'!$C:$H,4,FALSE))</f>
        <v>0</v>
      </c>
      <c r="F1367" s="25"/>
      <c r="H1367" s="74">
        <f t="shared" si="33"/>
        <v>0</v>
      </c>
      <c r="J1367" s="71"/>
    </row>
    <row r="1368" spans="1:10" ht="15" customHeight="1">
      <c r="A1368" s="113"/>
      <c r="C1368" s="62" t="s">
        <v>23</v>
      </c>
      <c r="D1368" s="64" t="s">
        <v>1</v>
      </c>
      <c r="E1368" s="63">
        <f>IF(D1368="ingredient",0,VLOOKUP($D1368,'Master Inventory'!$C:$H,4,FALSE))</f>
        <v>0</v>
      </c>
      <c r="F1368" s="25"/>
      <c r="H1368" s="74">
        <f t="shared" si="33"/>
        <v>0</v>
      </c>
      <c r="I1368" s="71"/>
      <c r="J1368" s="71"/>
    </row>
    <row r="1369" spans="1:10" ht="15" customHeight="1">
      <c r="A1369" s="113"/>
      <c r="C1369" s="62" t="s">
        <v>23</v>
      </c>
      <c r="D1369" s="64" t="s">
        <v>1</v>
      </c>
      <c r="E1369" s="63">
        <f>IF(D1369="ingredient",0,VLOOKUP($D1369,'Master Inventory'!$C:$H,4,FALSE))</f>
        <v>0</v>
      </c>
      <c r="F1369" s="25"/>
      <c r="H1369" s="74">
        <f t="shared" si="33"/>
        <v>0</v>
      </c>
      <c r="I1369" s="72"/>
      <c r="J1369" s="72"/>
    </row>
    <row r="1370" spans="1:10" ht="15" customHeight="1">
      <c r="A1370" s="113"/>
      <c r="C1370" s="62" t="s">
        <v>23</v>
      </c>
      <c r="D1370" s="64" t="s">
        <v>1</v>
      </c>
      <c r="E1370" s="63">
        <f>IF(D1370="ingredient",0,VLOOKUP($D1370,'Master Inventory'!$C:$H,4,FALSE))</f>
        <v>0</v>
      </c>
      <c r="F1370" s="25"/>
      <c r="H1370" s="74">
        <f t="shared" si="33"/>
        <v>0</v>
      </c>
      <c r="I1370" s="72"/>
      <c r="J1370" s="72"/>
    </row>
    <row r="1371" spans="1:10" ht="15" customHeight="1">
      <c r="A1371" s="113"/>
      <c r="C1371" s="62" t="s">
        <v>23</v>
      </c>
      <c r="D1371" s="64" t="s">
        <v>1</v>
      </c>
      <c r="E1371" s="63">
        <f>IF(D1371="ingredient",0,VLOOKUP($D1371,'Master Inventory'!$C:$H,4,FALSE))</f>
        <v>0</v>
      </c>
      <c r="F1371" s="25"/>
      <c r="H1371" s="74">
        <f t="shared" si="33"/>
        <v>0</v>
      </c>
    </row>
    <row r="1372" spans="1:10" ht="15" customHeight="1">
      <c r="A1372" s="113"/>
      <c r="C1372" s="62" t="s">
        <v>23</v>
      </c>
      <c r="D1372" s="64" t="s">
        <v>1</v>
      </c>
      <c r="E1372" s="63">
        <f>IF(D1372="ingredient",0,VLOOKUP($D1372,'Master Inventory'!$C:$H,4,FALSE))</f>
        <v>0</v>
      </c>
      <c r="F1372" s="25"/>
      <c r="H1372" s="74">
        <f t="shared" si="33"/>
        <v>0</v>
      </c>
    </row>
    <row r="1373" spans="1:10" ht="15" customHeight="1">
      <c r="A1373" s="113"/>
      <c r="C1373" s="62" t="s">
        <v>23</v>
      </c>
      <c r="D1373" s="64" t="s">
        <v>1</v>
      </c>
      <c r="E1373" s="63">
        <f>IF(D1373="ingredient",0,VLOOKUP($D1373,'Master Inventory'!$C:$H,4,FALSE))</f>
        <v>0</v>
      </c>
      <c r="F1373" s="25"/>
      <c r="H1373" s="74">
        <f t="shared" si="33"/>
        <v>0</v>
      </c>
    </row>
    <row r="1374" spans="1:10" ht="15" customHeight="1">
      <c r="A1374" s="113"/>
      <c r="C1374" s="62" t="s">
        <v>23</v>
      </c>
      <c r="D1374" s="64" t="s">
        <v>1</v>
      </c>
      <c r="E1374" s="63">
        <f>IF(D1374="ingredient",0,VLOOKUP($D1374,'Master Inventory'!$C:$H,4,FALSE))</f>
        <v>0</v>
      </c>
      <c r="F1374" s="25"/>
      <c r="H1374" s="74">
        <f t="shared" si="33"/>
        <v>0</v>
      </c>
    </row>
    <row r="1375" spans="1:10" ht="15" customHeight="1">
      <c r="A1375" s="113"/>
      <c r="C1375" s="62" t="s">
        <v>23</v>
      </c>
      <c r="D1375" s="64" t="s">
        <v>1</v>
      </c>
      <c r="E1375" s="63">
        <f>IF(D1375="ingredient",0,VLOOKUP($D1375,'Master Inventory'!$C:$H,4,FALSE))</f>
        <v>0</v>
      </c>
      <c r="F1375" s="25"/>
      <c r="H1375" s="74">
        <f t="shared" si="33"/>
        <v>0</v>
      </c>
    </row>
    <row r="1376" spans="1:10" ht="15" customHeight="1">
      <c r="A1376" s="113"/>
      <c r="C1376" s="62" t="s">
        <v>23</v>
      </c>
      <c r="D1376" s="64" t="s">
        <v>1</v>
      </c>
      <c r="E1376" s="63">
        <f>IF(D1376="ingredient",0,VLOOKUP($D1376,'Master Inventory'!$C:$H,4,FALSE))</f>
        <v>0</v>
      </c>
      <c r="F1376" s="25"/>
      <c r="H1376" s="74">
        <f t="shared" si="33"/>
        <v>0</v>
      </c>
    </row>
    <row r="1377" spans="1:8" ht="15" customHeight="1">
      <c r="A1377" s="113"/>
      <c r="C1377" s="62" t="s">
        <v>23</v>
      </c>
      <c r="D1377" s="64" t="s">
        <v>1</v>
      </c>
      <c r="E1377" s="63">
        <f>IF(D1377="ingredient",0,VLOOKUP($D1377,'Master Inventory'!$C:$H,4,FALSE))</f>
        <v>0</v>
      </c>
      <c r="F1377" s="25"/>
      <c r="H1377" s="74">
        <f t="shared" si="33"/>
        <v>0</v>
      </c>
    </row>
    <row r="1378" spans="1:8" ht="15" customHeight="1">
      <c r="A1378" s="113"/>
      <c r="C1378" s="62" t="s">
        <v>23</v>
      </c>
      <c r="D1378" s="64" t="s">
        <v>1</v>
      </c>
      <c r="E1378" s="63">
        <f>IF(D1378="ingredient",0,VLOOKUP($D1378,'Master Inventory'!$C:$H,4,FALSE))</f>
        <v>0</v>
      </c>
      <c r="F1378" s="25"/>
      <c r="H1378" s="74">
        <f t="shared" si="33"/>
        <v>0</v>
      </c>
    </row>
    <row r="1379" spans="1:8" ht="15" customHeight="1">
      <c r="A1379" s="113"/>
      <c r="C1379" s="62" t="s">
        <v>23</v>
      </c>
      <c r="D1379" s="64" t="s">
        <v>1</v>
      </c>
      <c r="E1379" s="63">
        <f>IF(D1379="ingredient",0,VLOOKUP($D1379,'Master Inventory'!$C:$H,4,FALSE))</f>
        <v>0</v>
      </c>
      <c r="F1379" s="25"/>
      <c r="H1379" s="74">
        <f t="shared" si="33"/>
        <v>0</v>
      </c>
    </row>
    <row r="1380" spans="1:8" ht="15" customHeight="1">
      <c r="A1380" s="113"/>
      <c r="C1380" s="62" t="s">
        <v>23</v>
      </c>
      <c r="D1380" s="64" t="s">
        <v>1</v>
      </c>
      <c r="E1380" s="63">
        <f>IF(D1380="ingredient",0,VLOOKUP($D1380,'Master Inventory'!$C:$H,4,FALSE))</f>
        <v>0</v>
      </c>
      <c r="F1380" s="25"/>
      <c r="H1380" s="74">
        <f t="shared" si="33"/>
        <v>0</v>
      </c>
    </row>
    <row r="1381" spans="1:8" ht="15" customHeight="1">
      <c r="A1381" s="113"/>
      <c r="C1381" s="62" t="s">
        <v>23</v>
      </c>
      <c r="D1381" s="64" t="s">
        <v>1</v>
      </c>
      <c r="E1381" s="63">
        <f>IF(D1381="ingredient",0,VLOOKUP($D1381,'Master Inventory'!$C:$H,4,FALSE))</f>
        <v>0</v>
      </c>
      <c r="F1381" s="25"/>
      <c r="H1381" s="74">
        <f t="shared" si="33"/>
        <v>0</v>
      </c>
    </row>
    <row r="1382" spans="1:8" ht="15" customHeight="1">
      <c r="A1382" s="113"/>
      <c r="C1382" s="62" t="s">
        <v>23</v>
      </c>
      <c r="D1382" s="64" t="s">
        <v>1</v>
      </c>
      <c r="E1382" s="63">
        <f>IF(D1382="ingredient",0,VLOOKUP($D1382,'Master Inventory'!$C:$H,4,FALSE))</f>
        <v>0</v>
      </c>
      <c r="F1382" s="25"/>
      <c r="H1382" s="74">
        <f t="shared" si="33"/>
        <v>0</v>
      </c>
    </row>
    <row r="1383" spans="1:8" ht="15" customHeight="1">
      <c r="A1383" s="113"/>
      <c r="C1383" s="62" t="s">
        <v>23</v>
      </c>
      <c r="D1383" s="64" t="s">
        <v>1</v>
      </c>
      <c r="E1383" s="63">
        <f>IF(D1383="ingredient",0,VLOOKUP($D1383,'Master Inventory'!$C:$H,4,FALSE))</f>
        <v>0</v>
      </c>
      <c r="F1383" s="25"/>
      <c r="H1383" s="74">
        <f t="shared" si="33"/>
        <v>0</v>
      </c>
    </row>
    <row r="1384" spans="1:8" ht="15" customHeight="1">
      <c r="A1384" s="113"/>
      <c r="C1384" s="62" t="s">
        <v>23</v>
      </c>
      <c r="D1384" s="64" t="s">
        <v>1</v>
      </c>
      <c r="E1384" s="63">
        <f>IF(D1384="ingredient",0,VLOOKUP($D1384,'Master Inventory'!$C:$H,4,FALSE))</f>
        <v>0</v>
      </c>
      <c r="F1384" s="25"/>
      <c r="H1384" s="74">
        <f t="shared" si="33"/>
        <v>0</v>
      </c>
    </row>
    <row r="1385" spans="1:8" ht="15" customHeight="1">
      <c r="A1385" s="113"/>
      <c r="C1385" s="73" t="s">
        <v>24</v>
      </c>
      <c r="D1385" s="64" t="s">
        <v>8</v>
      </c>
      <c r="E1385" s="63">
        <f>IF(D1385="Recipe Name",0,VLOOKUP($D1385,'Raw Recipes'!$B:$I,8,FALSE))</f>
        <v>0</v>
      </c>
      <c r="F1385" s="25"/>
      <c r="H1385" s="74">
        <f t="shared" si="33"/>
        <v>0</v>
      </c>
    </row>
    <row r="1386" spans="1:8" ht="15" customHeight="1">
      <c r="A1386" s="113"/>
      <c r="C1386" s="73" t="s">
        <v>24</v>
      </c>
      <c r="D1386" s="64" t="s">
        <v>8</v>
      </c>
      <c r="E1386" s="63">
        <f>IF(D1386="Recipe Name",0,VLOOKUP($D1386,'Raw Recipes'!$B:$I,8,FALSE))</f>
        <v>0</v>
      </c>
      <c r="F1386" s="25"/>
      <c r="H1386" s="74">
        <f t="shared" si="33"/>
        <v>0</v>
      </c>
    </row>
    <row r="1387" spans="1:8" ht="15" customHeight="1">
      <c r="A1387" s="113"/>
      <c r="C1387" s="73" t="s">
        <v>24</v>
      </c>
      <c r="D1387" s="64" t="s">
        <v>8</v>
      </c>
      <c r="E1387" s="63">
        <f>IF(D1387="Recipe Name",0,VLOOKUP($D1387,'Raw Recipes'!$B:$I,8,FALSE))</f>
        <v>0</v>
      </c>
      <c r="F1387" s="25"/>
      <c r="H1387" s="74">
        <f t="shared" si="33"/>
        <v>0</v>
      </c>
    </row>
    <row r="1388" spans="1:8" ht="15" customHeight="1">
      <c r="A1388" s="113"/>
      <c r="C1388" s="73" t="s">
        <v>24</v>
      </c>
      <c r="D1388" s="64" t="s">
        <v>8</v>
      </c>
      <c r="E1388" s="63">
        <f>IF(D1388="Recipe Name",0,VLOOKUP($D1388,'Raw Recipes'!$B:$I,8,FALSE))</f>
        <v>0</v>
      </c>
      <c r="F1388" s="25"/>
      <c r="H1388" s="74">
        <f t="shared" si="33"/>
        <v>0</v>
      </c>
    </row>
    <row r="1389" spans="1:8" ht="15" customHeight="1">
      <c r="A1389" s="113"/>
      <c r="C1389" s="73" t="s">
        <v>24</v>
      </c>
      <c r="D1389" s="64" t="s">
        <v>8</v>
      </c>
      <c r="E1389" s="63">
        <f>IF(D1389="Recipe Name",0,VLOOKUP($D1389,'Raw Recipes'!$B:$I,8,FALSE))</f>
        <v>0</v>
      </c>
      <c r="F1389" s="25"/>
      <c r="H1389" s="74">
        <f t="shared" si="33"/>
        <v>0</v>
      </c>
    </row>
    <row r="1390" spans="1:8" ht="15" customHeight="1">
      <c r="A1390" s="113"/>
      <c r="C1390" s="73" t="s">
        <v>24</v>
      </c>
      <c r="D1390" s="64" t="s">
        <v>8</v>
      </c>
      <c r="E1390" s="63">
        <f>IF(D1390="Recipe Name",0,VLOOKUP($D1390,'Raw Recipes'!$B:$I,8,FALSE))</f>
        <v>0</v>
      </c>
      <c r="F1390" s="25"/>
      <c r="H1390" s="74">
        <f t="shared" si="33"/>
        <v>0</v>
      </c>
    </row>
    <row r="1391" spans="1:8" ht="15" customHeight="1">
      <c r="A1391" s="113"/>
      <c r="C1391" s="73" t="s">
        <v>24</v>
      </c>
      <c r="D1391" s="64" t="s">
        <v>8</v>
      </c>
      <c r="E1391" s="63">
        <f>IF(D1391="Recipe Name",0,VLOOKUP($D1391,'Raw Recipes'!$B:$I,8,FALSE))</f>
        <v>0</v>
      </c>
      <c r="F1391" s="25"/>
      <c r="H1391" s="74">
        <f t="shared" si="33"/>
        <v>0</v>
      </c>
    </row>
    <row r="1392" spans="1:8" ht="15" customHeight="1">
      <c r="A1392" s="113"/>
      <c r="C1392" s="73" t="s">
        <v>24</v>
      </c>
      <c r="D1392" s="64" t="s">
        <v>8</v>
      </c>
      <c r="E1392" s="63">
        <f>IF(D1392="Recipe Name",0,VLOOKUP($D1392,'Raw Recipes'!$B:$I,8,FALSE))</f>
        <v>0</v>
      </c>
      <c r="F1392" s="25"/>
      <c r="H1392" s="74">
        <f t="shared" si="33"/>
        <v>0</v>
      </c>
    </row>
    <row r="1393" spans="1:16" ht="15" customHeight="1">
      <c r="A1393" s="113"/>
      <c r="C1393" s="73" t="s">
        <v>24</v>
      </c>
      <c r="D1393" s="64" t="s">
        <v>8</v>
      </c>
      <c r="E1393" s="63">
        <f>IF(D1393="Recipe Name",0,VLOOKUP($D1393,'Raw Recipes'!$B:$I,8,FALSE))</f>
        <v>0</v>
      </c>
      <c r="F1393" s="25"/>
      <c r="H1393" s="74">
        <f t="shared" si="33"/>
        <v>0</v>
      </c>
    </row>
    <row r="1394" spans="1:16" ht="15" customHeight="1">
      <c r="A1394" s="113"/>
      <c r="C1394" s="73" t="s">
        <v>24</v>
      </c>
      <c r="D1394" s="64" t="s">
        <v>8</v>
      </c>
      <c r="E1394" s="63">
        <f>IF(D1394="Recipe Name",0,VLOOKUP($D1394,'Raw Recipes'!$B:$I,8,FALSE))</f>
        <v>0</v>
      </c>
      <c r="F1394" s="25"/>
      <c r="H1394" s="74">
        <f t="shared" si="33"/>
        <v>0</v>
      </c>
    </row>
    <row r="1395" spans="1:16" ht="15" customHeight="1">
      <c r="A1395" s="113"/>
      <c r="B1395" s="14"/>
      <c r="C1395" s="14"/>
      <c r="D1395" s="14"/>
      <c r="E1395" s="14"/>
      <c r="F1395" s="14"/>
      <c r="G1395" s="14"/>
      <c r="H1395" s="14"/>
      <c r="I1395" s="16"/>
      <c r="J1395" s="16"/>
      <c r="K1395" s="14"/>
      <c r="L1395" s="14"/>
      <c r="M1395" s="14"/>
      <c r="N1395" s="14"/>
      <c r="O1395" s="14"/>
      <c r="P1395" s="14"/>
    </row>
    <row r="1396" spans="1:16" ht="15" customHeight="1">
      <c r="A1396" s="113">
        <f t="shared" ref="A1396" si="34">A1355+1</f>
        <v>35</v>
      </c>
      <c r="B1396" s="25"/>
      <c r="C1396" s="62" t="s">
        <v>23</v>
      </c>
      <c r="D1396" s="64" t="s">
        <v>1</v>
      </c>
      <c r="E1396" s="63">
        <f>IF(D1396="ingredient",0,VLOOKUP($D1396,'Master Inventory'!$C:$H,4,FALSE))</f>
        <v>0</v>
      </c>
      <c r="F1396" s="25"/>
      <c r="H1396" s="74">
        <f>F1396*E1396</f>
        <v>0</v>
      </c>
      <c r="I1396" s="114">
        <f>SUM(H1396:H1435)</f>
        <v>0</v>
      </c>
      <c r="J1396" s="114"/>
      <c r="K1396" s="115"/>
      <c r="L1396" s="115"/>
      <c r="M1396" s="114">
        <f>K1396-I1396</f>
        <v>0</v>
      </c>
      <c r="N1396" s="114"/>
      <c r="O1396" s="116" t="e">
        <f>I1396/K1396</f>
        <v>#DIV/0!</v>
      </c>
      <c r="P1396" s="116"/>
    </row>
    <row r="1397" spans="1:16" ht="15" customHeight="1">
      <c r="A1397" s="113"/>
      <c r="C1397" s="62" t="s">
        <v>23</v>
      </c>
      <c r="D1397" s="64" t="s">
        <v>1</v>
      </c>
      <c r="E1397" s="63">
        <f>IF(D1397="ingredient",0,VLOOKUP($D1397,'Master Inventory'!$C:$H,4,FALSE))</f>
        <v>0</v>
      </c>
      <c r="F1397" s="25"/>
      <c r="H1397" s="74">
        <f t="shared" ref="H1397:H1435" si="35">F1397*E1397</f>
        <v>0</v>
      </c>
      <c r="I1397" s="65"/>
      <c r="J1397" s="65"/>
    </row>
    <row r="1398" spans="1:16" ht="15" customHeight="1">
      <c r="A1398" s="113"/>
      <c r="C1398" s="62" t="s">
        <v>23</v>
      </c>
      <c r="D1398" s="64" t="s">
        <v>1</v>
      </c>
      <c r="E1398" s="63">
        <f>IF(D1398="ingredient",0,VLOOKUP($D1398,'Master Inventory'!$C:$H,4,FALSE))</f>
        <v>0</v>
      </c>
      <c r="F1398" s="25"/>
      <c r="H1398" s="74">
        <f t="shared" si="35"/>
        <v>0</v>
      </c>
      <c r="J1398" s="67"/>
    </row>
    <row r="1399" spans="1:16" ht="15" customHeight="1">
      <c r="A1399" s="113"/>
      <c r="C1399" s="62" t="s">
        <v>23</v>
      </c>
      <c r="D1399" s="64" t="s">
        <v>1</v>
      </c>
      <c r="E1399" s="63">
        <f>IF(D1399="ingredient",0,VLOOKUP($D1399,'Master Inventory'!$C:$H,4,FALSE))</f>
        <v>0</v>
      </c>
      <c r="F1399" s="25"/>
      <c r="H1399" s="74">
        <f t="shared" si="35"/>
        <v>0</v>
      </c>
      <c r="I1399" s="67"/>
      <c r="J1399" s="67"/>
    </row>
    <row r="1400" spans="1:16" ht="15" customHeight="1">
      <c r="A1400" s="113"/>
      <c r="C1400" s="62" t="s">
        <v>23</v>
      </c>
      <c r="D1400" s="64" t="s">
        <v>1</v>
      </c>
      <c r="E1400" s="63">
        <f>IF(D1400="ingredient",0,VLOOKUP($D1400,'Master Inventory'!$C:$H,4,FALSE))</f>
        <v>0</v>
      </c>
      <c r="F1400" s="25"/>
      <c r="H1400" s="74">
        <f t="shared" si="35"/>
        <v>0</v>
      </c>
      <c r="J1400" s="68"/>
    </row>
    <row r="1401" spans="1:16" ht="15" customHeight="1">
      <c r="A1401" s="113"/>
      <c r="C1401" s="62" t="s">
        <v>23</v>
      </c>
      <c r="D1401" s="64" t="s">
        <v>1</v>
      </c>
      <c r="E1401" s="63">
        <f>IF(D1401="ingredient",0,VLOOKUP($D1401,'Master Inventory'!$C:$H,4,FALSE))</f>
        <v>0</v>
      </c>
      <c r="F1401" s="25"/>
      <c r="H1401" s="74">
        <f t="shared" si="35"/>
        <v>0</v>
      </c>
      <c r="I1401" s="69"/>
      <c r="J1401" s="69"/>
    </row>
    <row r="1402" spans="1:16" ht="15" customHeight="1">
      <c r="A1402" s="113"/>
      <c r="C1402" s="62" t="s">
        <v>23</v>
      </c>
      <c r="D1402" s="64" t="s">
        <v>1</v>
      </c>
      <c r="E1402" s="63">
        <f>IF(D1402="ingredient",0,VLOOKUP($D1402,'Master Inventory'!$C:$H,4,FALSE))</f>
        <v>0</v>
      </c>
      <c r="F1402" s="25"/>
      <c r="H1402" s="74">
        <f t="shared" si="35"/>
        <v>0</v>
      </c>
      <c r="J1402" s="67"/>
    </row>
    <row r="1403" spans="1:16" ht="15" customHeight="1">
      <c r="A1403" s="113"/>
      <c r="C1403" s="62" t="s">
        <v>23</v>
      </c>
      <c r="D1403" s="64" t="s">
        <v>1</v>
      </c>
      <c r="E1403" s="63">
        <f>IF(D1403="ingredient",0,VLOOKUP($D1403,'Master Inventory'!$C:$H,4,FALSE))</f>
        <v>0</v>
      </c>
      <c r="F1403" s="25"/>
      <c r="H1403" s="74">
        <f t="shared" si="35"/>
        <v>0</v>
      </c>
      <c r="I1403" s="67"/>
      <c r="J1403" s="67"/>
    </row>
    <row r="1404" spans="1:16" ht="15" customHeight="1">
      <c r="A1404" s="113"/>
      <c r="C1404" s="62" t="s">
        <v>23</v>
      </c>
      <c r="D1404" s="64" t="s">
        <v>1</v>
      </c>
      <c r="E1404" s="63">
        <f>IF(D1404="ingredient",0,VLOOKUP($D1404,'Master Inventory'!$C:$H,4,FALSE))</f>
        <v>0</v>
      </c>
      <c r="F1404" s="25"/>
      <c r="H1404" s="74">
        <f t="shared" si="35"/>
        <v>0</v>
      </c>
      <c r="J1404" s="65"/>
    </row>
    <row r="1405" spans="1:16" ht="15" customHeight="1">
      <c r="A1405" s="113"/>
      <c r="C1405" s="62" t="s">
        <v>23</v>
      </c>
      <c r="D1405" s="64" t="s">
        <v>1</v>
      </c>
      <c r="E1405" s="63">
        <f>IF(D1405="ingredient",0,VLOOKUP($D1405,'Master Inventory'!$C:$H,4,FALSE))</f>
        <v>0</v>
      </c>
      <c r="F1405" s="25"/>
      <c r="H1405" s="74">
        <f t="shared" si="35"/>
        <v>0</v>
      </c>
      <c r="I1405" s="70"/>
      <c r="J1405" s="70"/>
    </row>
    <row r="1406" spans="1:16" ht="15" customHeight="1">
      <c r="A1406" s="113"/>
      <c r="C1406" s="62" t="s">
        <v>23</v>
      </c>
      <c r="D1406" s="64" t="s">
        <v>1</v>
      </c>
      <c r="E1406" s="63">
        <f>IF(D1406="ingredient",0,VLOOKUP($D1406,'Master Inventory'!$C:$H,4,FALSE))</f>
        <v>0</v>
      </c>
      <c r="F1406" s="25"/>
      <c r="H1406" s="74">
        <f t="shared" si="35"/>
        <v>0</v>
      </c>
      <c r="J1406" s="67"/>
    </row>
    <row r="1407" spans="1:16" ht="15" customHeight="1">
      <c r="A1407" s="113"/>
      <c r="C1407" s="62" t="s">
        <v>23</v>
      </c>
      <c r="D1407" s="64" t="s">
        <v>1</v>
      </c>
      <c r="E1407" s="63">
        <f>IF(D1407="ingredient",0,VLOOKUP($D1407,'Master Inventory'!$C:$H,4,FALSE))</f>
        <v>0</v>
      </c>
      <c r="F1407" s="25"/>
      <c r="H1407" s="74">
        <f t="shared" si="35"/>
        <v>0</v>
      </c>
      <c r="I1407" s="67"/>
      <c r="J1407" s="67"/>
    </row>
    <row r="1408" spans="1:16" ht="15" customHeight="1">
      <c r="A1408" s="113"/>
      <c r="C1408" s="62" t="s">
        <v>23</v>
      </c>
      <c r="D1408" s="64" t="s">
        <v>1</v>
      </c>
      <c r="E1408" s="63">
        <f>IF(D1408="ingredient",0,VLOOKUP($D1408,'Master Inventory'!$C:$H,4,FALSE))</f>
        <v>0</v>
      </c>
      <c r="F1408" s="25"/>
      <c r="H1408" s="74">
        <f t="shared" si="35"/>
        <v>0</v>
      </c>
      <c r="J1408" s="71"/>
    </row>
    <row r="1409" spans="1:10" ht="15" customHeight="1">
      <c r="A1409" s="113"/>
      <c r="C1409" s="62" t="s">
        <v>23</v>
      </c>
      <c r="D1409" s="64" t="s">
        <v>1</v>
      </c>
      <c r="E1409" s="63">
        <f>IF(D1409="ingredient",0,VLOOKUP($D1409,'Master Inventory'!$C:$H,4,FALSE))</f>
        <v>0</v>
      </c>
      <c r="F1409" s="25"/>
      <c r="H1409" s="74">
        <f t="shared" si="35"/>
        <v>0</v>
      </c>
      <c r="I1409" s="71"/>
      <c r="J1409" s="71"/>
    </row>
    <row r="1410" spans="1:10" ht="15" customHeight="1">
      <c r="A1410" s="113"/>
      <c r="C1410" s="62" t="s">
        <v>23</v>
      </c>
      <c r="D1410" s="64" t="s">
        <v>1</v>
      </c>
      <c r="E1410" s="63">
        <f>IF(D1410="ingredient",0,VLOOKUP($D1410,'Master Inventory'!$C:$H,4,FALSE))</f>
        <v>0</v>
      </c>
      <c r="F1410" s="25"/>
      <c r="H1410" s="74">
        <f t="shared" si="35"/>
        <v>0</v>
      </c>
      <c r="I1410" s="72"/>
      <c r="J1410" s="72"/>
    </row>
    <row r="1411" spans="1:10" ht="15" customHeight="1">
      <c r="A1411" s="113"/>
      <c r="C1411" s="62" t="s">
        <v>23</v>
      </c>
      <c r="D1411" s="64" t="s">
        <v>1</v>
      </c>
      <c r="E1411" s="63">
        <f>IF(D1411="ingredient",0,VLOOKUP($D1411,'Master Inventory'!$C:$H,4,FALSE))</f>
        <v>0</v>
      </c>
      <c r="F1411" s="25"/>
      <c r="H1411" s="74">
        <f t="shared" si="35"/>
        <v>0</v>
      </c>
      <c r="I1411" s="72"/>
      <c r="J1411" s="72"/>
    </row>
    <row r="1412" spans="1:10" ht="15" customHeight="1">
      <c r="A1412" s="113"/>
      <c r="C1412" s="62" t="s">
        <v>23</v>
      </c>
      <c r="D1412" s="64" t="s">
        <v>1</v>
      </c>
      <c r="E1412" s="63">
        <f>IF(D1412="ingredient",0,VLOOKUP($D1412,'Master Inventory'!$C:$H,4,FALSE))</f>
        <v>0</v>
      </c>
      <c r="F1412" s="25"/>
      <c r="H1412" s="74">
        <f t="shared" si="35"/>
        <v>0</v>
      </c>
    </row>
    <row r="1413" spans="1:10" ht="15" customHeight="1">
      <c r="A1413" s="113"/>
      <c r="C1413" s="62" t="s">
        <v>23</v>
      </c>
      <c r="D1413" s="64" t="s">
        <v>1</v>
      </c>
      <c r="E1413" s="63">
        <f>IF(D1413="ingredient",0,VLOOKUP($D1413,'Master Inventory'!$C:$H,4,FALSE))</f>
        <v>0</v>
      </c>
      <c r="F1413" s="25"/>
      <c r="H1413" s="74">
        <f t="shared" si="35"/>
        <v>0</v>
      </c>
    </row>
    <row r="1414" spans="1:10" ht="15" customHeight="1">
      <c r="A1414" s="113"/>
      <c r="C1414" s="62" t="s">
        <v>23</v>
      </c>
      <c r="D1414" s="64" t="s">
        <v>1</v>
      </c>
      <c r="E1414" s="63">
        <f>IF(D1414="ingredient",0,VLOOKUP($D1414,'Master Inventory'!$C:$H,4,FALSE))</f>
        <v>0</v>
      </c>
      <c r="F1414" s="25"/>
      <c r="H1414" s="74">
        <f t="shared" si="35"/>
        <v>0</v>
      </c>
    </row>
    <row r="1415" spans="1:10" ht="15" customHeight="1">
      <c r="A1415" s="113"/>
      <c r="C1415" s="62" t="s">
        <v>23</v>
      </c>
      <c r="D1415" s="64" t="s">
        <v>1</v>
      </c>
      <c r="E1415" s="63">
        <f>IF(D1415="ingredient",0,VLOOKUP($D1415,'Master Inventory'!$C:$H,4,FALSE))</f>
        <v>0</v>
      </c>
      <c r="F1415" s="25"/>
      <c r="H1415" s="74">
        <f t="shared" si="35"/>
        <v>0</v>
      </c>
    </row>
    <row r="1416" spans="1:10" ht="15" customHeight="1">
      <c r="A1416" s="113"/>
      <c r="C1416" s="62" t="s">
        <v>23</v>
      </c>
      <c r="D1416" s="64" t="s">
        <v>1</v>
      </c>
      <c r="E1416" s="63">
        <f>IF(D1416="ingredient",0,VLOOKUP($D1416,'Master Inventory'!$C:$H,4,FALSE))</f>
        <v>0</v>
      </c>
      <c r="F1416" s="25"/>
      <c r="H1416" s="74">
        <f t="shared" si="35"/>
        <v>0</v>
      </c>
    </row>
    <row r="1417" spans="1:10" ht="15" customHeight="1">
      <c r="A1417" s="113"/>
      <c r="C1417" s="62" t="s">
        <v>23</v>
      </c>
      <c r="D1417" s="64" t="s">
        <v>1</v>
      </c>
      <c r="E1417" s="63">
        <f>IF(D1417="ingredient",0,VLOOKUP($D1417,'Master Inventory'!$C:$H,4,FALSE))</f>
        <v>0</v>
      </c>
      <c r="F1417" s="25"/>
      <c r="H1417" s="74">
        <f t="shared" si="35"/>
        <v>0</v>
      </c>
    </row>
    <row r="1418" spans="1:10" ht="15" customHeight="1">
      <c r="A1418" s="113"/>
      <c r="C1418" s="62" t="s">
        <v>23</v>
      </c>
      <c r="D1418" s="64" t="s">
        <v>1</v>
      </c>
      <c r="E1418" s="63">
        <f>IF(D1418="ingredient",0,VLOOKUP($D1418,'Master Inventory'!$C:$H,4,FALSE))</f>
        <v>0</v>
      </c>
      <c r="F1418" s="25"/>
      <c r="H1418" s="74">
        <f t="shared" si="35"/>
        <v>0</v>
      </c>
    </row>
    <row r="1419" spans="1:10" ht="15" customHeight="1">
      <c r="A1419" s="113"/>
      <c r="C1419" s="62" t="s">
        <v>23</v>
      </c>
      <c r="D1419" s="64" t="s">
        <v>1</v>
      </c>
      <c r="E1419" s="63">
        <f>IF(D1419="ingredient",0,VLOOKUP($D1419,'Master Inventory'!$C:$H,4,FALSE))</f>
        <v>0</v>
      </c>
      <c r="F1419" s="25"/>
      <c r="H1419" s="74">
        <f t="shared" si="35"/>
        <v>0</v>
      </c>
    </row>
    <row r="1420" spans="1:10" ht="15" customHeight="1">
      <c r="A1420" s="113"/>
      <c r="C1420" s="62" t="s">
        <v>23</v>
      </c>
      <c r="D1420" s="64" t="s">
        <v>1</v>
      </c>
      <c r="E1420" s="63">
        <f>IF(D1420="ingredient",0,VLOOKUP($D1420,'Master Inventory'!$C:$H,4,FALSE))</f>
        <v>0</v>
      </c>
      <c r="F1420" s="25"/>
      <c r="H1420" s="74">
        <f t="shared" si="35"/>
        <v>0</v>
      </c>
    </row>
    <row r="1421" spans="1:10" ht="15" customHeight="1">
      <c r="A1421" s="113"/>
      <c r="C1421" s="62" t="s">
        <v>23</v>
      </c>
      <c r="D1421" s="64" t="s">
        <v>1</v>
      </c>
      <c r="E1421" s="63">
        <f>IF(D1421="ingredient",0,VLOOKUP($D1421,'Master Inventory'!$C:$H,4,FALSE))</f>
        <v>0</v>
      </c>
      <c r="F1421" s="25"/>
      <c r="H1421" s="74">
        <f t="shared" si="35"/>
        <v>0</v>
      </c>
    </row>
    <row r="1422" spans="1:10" ht="15" customHeight="1">
      <c r="A1422" s="113"/>
      <c r="C1422" s="62" t="s">
        <v>23</v>
      </c>
      <c r="D1422" s="64" t="s">
        <v>1</v>
      </c>
      <c r="E1422" s="63">
        <f>IF(D1422="ingredient",0,VLOOKUP($D1422,'Master Inventory'!$C:$H,4,FALSE))</f>
        <v>0</v>
      </c>
      <c r="F1422" s="25"/>
      <c r="H1422" s="74">
        <f t="shared" si="35"/>
        <v>0</v>
      </c>
    </row>
    <row r="1423" spans="1:10" ht="15" customHeight="1">
      <c r="A1423" s="113"/>
      <c r="C1423" s="62" t="s">
        <v>23</v>
      </c>
      <c r="D1423" s="64" t="s">
        <v>1</v>
      </c>
      <c r="E1423" s="63">
        <f>IF(D1423="ingredient",0,VLOOKUP($D1423,'Master Inventory'!$C:$H,4,FALSE))</f>
        <v>0</v>
      </c>
      <c r="F1423" s="25"/>
      <c r="H1423" s="74">
        <f t="shared" si="35"/>
        <v>0</v>
      </c>
    </row>
    <row r="1424" spans="1:10" ht="15" customHeight="1">
      <c r="A1424" s="113"/>
      <c r="C1424" s="62" t="s">
        <v>23</v>
      </c>
      <c r="D1424" s="64" t="s">
        <v>1</v>
      </c>
      <c r="E1424" s="63">
        <f>IF(D1424="ingredient",0,VLOOKUP($D1424,'Master Inventory'!$C:$H,4,FALSE))</f>
        <v>0</v>
      </c>
      <c r="F1424" s="25"/>
      <c r="H1424" s="74">
        <f t="shared" si="35"/>
        <v>0</v>
      </c>
    </row>
    <row r="1425" spans="1:16" ht="15" customHeight="1">
      <c r="A1425" s="113"/>
      <c r="C1425" s="62" t="s">
        <v>23</v>
      </c>
      <c r="D1425" s="64" t="s">
        <v>1</v>
      </c>
      <c r="E1425" s="63">
        <f>IF(D1425="ingredient",0,VLOOKUP($D1425,'Master Inventory'!$C:$H,4,FALSE))</f>
        <v>0</v>
      </c>
      <c r="F1425" s="25"/>
      <c r="H1425" s="74">
        <f t="shared" si="35"/>
        <v>0</v>
      </c>
    </row>
    <row r="1426" spans="1:16" ht="15" customHeight="1">
      <c r="A1426" s="113"/>
      <c r="C1426" s="73" t="s">
        <v>24</v>
      </c>
      <c r="D1426" s="64" t="s">
        <v>8</v>
      </c>
      <c r="E1426" s="63">
        <f>IF(D1426="Recipe Name",0,VLOOKUP($D1426,'Raw Recipes'!$B:$I,8,FALSE))</f>
        <v>0</v>
      </c>
      <c r="F1426" s="25"/>
      <c r="H1426" s="74">
        <f t="shared" si="35"/>
        <v>0</v>
      </c>
    </row>
    <row r="1427" spans="1:16" ht="15" customHeight="1">
      <c r="A1427" s="113"/>
      <c r="C1427" s="73" t="s">
        <v>24</v>
      </c>
      <c r="D1427" s="64" t="s">
        <v>8</v>
      </c>
      <c r="E1427" s="63">
        <f>IF(D1427="Recipe Name",0,VLOOKUP($D1427,'Raw Recipes'!$B:$I,8,FALSE))</f>
        <v>0</v>
      </c>
      <c r="F1427" s="25"/>
      <c r="H1427" s="74">
        <f t="shared" si="35"/>
        <v>0</v>
      </c>
    </row>
    <row r="1428" spans="1:16" ht="15" customHeight="1">
      <c r="A1428" s="113"/>
      <c r="C1428" s="73" t="s">
        <v>24</v>
      </c>
      <c r="D1428" s="64" t="s">
        <v>8</v>
      </c>
      <c r="E1428" s="63">
        <f>IF(D1428="Recipe Name",0,VLOOKUP($D1428,'Raw Recipes'!$B:$I,8,FALSE))</f>
        <v>0</v>
      </c>
      <c r="F1428" s="25"/>
      <c r="H1428" s="74">
        <f t="shared" si="35"/>
        <v>0</v>
      </c>
    </row>
    <row r="1429" spans="1:16" ht="15" customHeight="1">
      <c r="A1429" s="113"/>
      <c r="C1429" s="73" t="s">
        <v>24</v>
      </c>
      <c r="D1429" s="64" t="s">
        <v>8</v>
      </c>
      <c r="E1429" s="63">
        <f>IF(D1429="Recipe Name",0,VLOOKUP($D1429,'Raw Recipes'!$B:$I,8,FALSE))</f>
        <v>0</v>
      </c>
      <c r="F1429" s="25"/>
      <c r="H1429" s="74">
        <f t="shared" si="35"/>
        <v>0</v>
      </c>
    </row>
    <row r="1430" spans="1:16" ht="15" customHeight="1">
      <c r="A1430" s="113"/>
      <c r="C1430" s="73" t="s">
        <v>24</v>
      </c>
      <c r="D1430" s="64" t="s">
        <v>8</v>
      </c>
      <c r="E1430" s="63">
        <f>IF(D1430="Recipe Name",0,VLOOKUP($D1430,'Raw Recipes'!$B:$I,8,FALSE))</f>
        <v>0</v>
      </c>
      <c r="F1430" s="25"/>
      <c r="H1430" s="74">
        <f t="shared" si="35"/>
        <v>0</v>
      </c>
    </row>
    <row r="1431" spans="1:16" ht="15" customHeight="1">
      <c r="A1431" s="113"/>
      <c r="C1431" s="73" t="s">
        <v>24</v>
      </c>
      <c r="D1431" s="64" t="s">
        <v>8</v>
      </c>
      <c r="E1431" s="63">
        <f>IF(D1431="Recipe Name",0,VLOOKUP($D1431,'Raw Recipes'!$B:$I,8,FALSE))</f>
        <v>0</v>
      </c>
      <c r="F1431" s="25"/>
      <c r="H1431" s="74">
        <f t="shared" si="35"/>
        <v>0</v>
      </c>
    </row>
    <row r="1432" spans="1:16" ht="15" customHeight="1">
      <c r="A1432" s="113"/>
      <c r="C1432" s="73" t="s">
        <v>24</v>
      </c>
      <c r="D1432" s="64" t="s">
        <v>8</v>
      </c>
      <c r="E1432" s="63">
        <f>IF(D1432="Recipe Name",0,VLOOKUP($D1432,'Raw Recipes'!$B:$I,8,FALSE))</f>
        <v>0</v>
      </c>
      <c r="F1432" s="25"/>
      <c r="H1432" s="74">
        <f t="shared" si="35"/>
        <v>0</v>
      </c>
    </row>
    <row r="1433" spans="1:16" ht="15" customHeight="1">
      <c r="A1433" s="113"/>
      <c r="C1433" s="73" t="s">
        <v>24</v>
      </c>
      <c r="D1433" s="64" t="s">
        <v>8</v>
      </c>
      <c r="E1433" s="63">
        <f>IF(D1433="Recipe Name",0,VLOOKUP($D1433,'Raw Recipes'!$B:$I,8,FALSE))</f>
        <v>0</v>
      </c>
      <c r="F1433" s="25"/>
      <c r="H1433" s="74">
        <f t="shared" si="35"/>
        <v>0</v>
      </c>
    </row>
    <row r="1434" spans="1:16" ht="15" customHeight="1">
      <c r="A1434" s="113"/>
      <c r="C1434" s="73" t="s">
        <v>24</v>
      </c>
      <c r="D1434" s="64" t="s">
        <v>8</v>
      </c>
      <c r="E1434" s="63">
        <f>IF(D1434="Recipe Name",0,VLOOKUP($D1434,'Raw Recipes'!$B:$I,8,FALSE))</f>
        <v>0</v>
      </c>
      <c r="F1434" s="25"/>
      <c r="H1434" s="74">
        <f t="shared" si="35"/>
        <v>0</v>
      </c>
    </row>
    <row r="1435" spans="1:16" ht="15" customHeight="1">
      <c r="A1435" s="113"/>
      <c r="C1435" s="73" t="s">
        <v>24</v>
      </c>
      <c r="D1435" s="64" t="s">
        <v>8</v>
      </c>
      <c r="E1435" s="63">
        <f>IF(D1435="Recipe Name",0,VLOOKUP($D1435,'Raw Recipes'!$B:$I,8,FALSE))</f>
        <v>0</v>
      </c>
      <c r="F1435" s="25"/>
      <c r="H1435" s="74">
        <f t="shared" si="35"/>
        <v>0</v>
      </c>
    </row>
    <row r="1436" spans="1:16" ht="15" customHeight="1">
      <c r="A1436" s="113"/>
      <c r="B1436" s="14"/>
      <c r="C1436" s="14"/>
      <c r="D1436" s="14"/>
      <c r="E1436" s="14"/>
      <c r="F1436" s="14"/>
      <c r="G1436" s="14"/>
      <c r="H1436" s="14"/>
      <c r="I1436" s="16"/>
      <c r="J1436" s="16"/>
      <c r="K1436" s="14"/>
      <c r="L1436" s="14"/>
      <c r="M1436" s="14"/>
      <c r="N1436" s="14"/>
      <c r="O1436" s="14"/>
      <c r="P1436" s="14"/>
    </row>
    <row r="1437" spans="1:16" ht="15" customHeight="1">
      <c r="A1437" s="113">
        <f t="shared" ref="A1437" si="36">A1396+1</f>
        <v>36</v>
      </c>
      <c r="B1437" s="25"/>
      <c r="C1437" s="62" t="s">
        <v>23</v>
      </c>
      <c r="D1437" s="64" t="s">
        <v>1</v>
      </c>
      <c r="E1437" s="63">
        <f>IF(D1437="ingredient",0,VLOOKUP($D1437,'Master Inventory'!$C:$H,4,FALSE))</f>
        <v>0</v>
      </c>
      <c r="F1437" s="25"/>
      <c r="H1437" s="74">
        <f>F1437*E1437</f>
        <v>0</v>
      </c>
      <c r="I1437" s="114">
        <f>SUM(H1437:H1476)</f>
        <v>0</v>
      </c>
      <c r="J1437" s="114"/>
      <c r="K1437" s="115"/>
      <c r="L1437" s="115"/>
      <c r="M1437" s="114">
        <f>K1437-I1437</f>
        <v>0</v>
      </c>
      <c r="N1437" s="114"/>
      <c r="O1437" s="116" t="e">
        <f>I1437/K1437</f>
        <v>#DIV/0!</v>
      </c>
      <c r="P1437" s="116"/>
    </row>
    <row r="1438" spans="1:16" ht="15" customHeight="1">
      <c r="A1438" s="113"/>
      <c r="C1438" s="62" t="s">
        <v>23</v>
      </c>
      <c r="D1438" s="64" t="s">
        <v>1</v>
      </c>
      <c r="E1438" s="63">
        <f>IF(D1438="ingredient",0,VLOOKUP($D1438,'Master Inventory'!$C:$H,4,FALSE))</f>
        <v>0</v>
      </c>
      <c r="F1438" s="25"/>
      <c r="H1438" s="74">
        <f t="shared" ref="H1438:H1476" si="37">F1438*E1438</f>
        <v>0</v>
      </c>
      <c r="I1438" s="65"/>
      <c r="J1438" s="65"/>
    </row>
    <row r="1439" spans="1:16" ht="15" customHeight="1">
      <c r="A1439" s="113"/>
      <c r="C1439" s="62" t="s">
        <v>23</v>
      </c>
      <c r="D1439" s="64" t="s">
        <v>1</v>
      </c>
      <c r="E1439" s="63">
        <f>IF(D1439="ingredient",0,VLOOKUP($D1439,'Master Inventory'!$C:$H,4,FALSE))</f>
        <v>0</v>
      </c>
      <c r="F1439" s="25"/>
      <c r="H1439" s="74">
        <f t="shared" si="37"/>
        <v>0</v>
      </c>
      <c r="J1439" s="67"/>
    </row>
    <row r="1440" spans="1:16" ht="15" customHeight="1">
      <c r="A1440" s="113"/>
      <c r="C1440" s="62" t="s">
        <v>23</v>
      </c>
      <c r="D1440" s="64" t="s">
        <v>1</v>
      </c>
      <c r="E1440" s="63">
        <f>IF(D1440="ingredient",0,VLOOKUP($D1440,'Master Inventory'!$C:$H,4,FALSE))</f>
        <v>0</v>
      </c>
      <c r="F1440" s="25"/>
      <c r="H1440" s="74">
        <f t="shared" si="37"/>
        <v>0</v>
      </c>
      <c r="I1440" s="67"/>
      <c r="J1440" s="67"/>
    </row>
    <row r="1441" spans="1:10" ht="15" customHeight="1">
      <c r="A1441" s="113"/>
      <c r="C1441" s="62" t="s">
        <v>23</v>
      </c>
      <c r="D1441" s="64" t="s">
        <v>1</v>
      </c>
      <c r="E1441" s="63">
        <f>IF(D1441="ingredient",0,VLOOKUP($D1441,'Master Inventory'!$C:$H,4,FALSE))</f>
        <v>0</v>
      </c>
      <c r="F1441" s="25"/>
      <c r="H1441" s="74">
        <f t="shared" si="37"/>
        <v>0</v>
      </c>
      <c r="J1441" s="68"/>
    </row>
    <row r="1442" spans="1:10" ht="15" customHeight="1">
      <c r="A1442" s="113"/>
      <c r="C1442" s="62" t="s">
        <v>23</v>
      </c>
      <c r="D1442" s="64" t="s">
        <v>1</v>
      </c>
      <c r="E1442" s="63">
        <f>IF(D1442="ingredient",0,VLOOKUP($D1442,'Master Inventory'!$C:$H,4,FALSE))</f>
        <v>0</v>
      </c>
      <c r="F1442" s="25"/>
      <c r="H1442" s="74">
        <f t="shared" si="37"/>
        <v>0</v>
      </c>
      <c r="I1442" s="69"/>
      <c r="J1442" s="69"/>
    </row>
    <row r="1443" spans="1:10" ht="15" customHeight="1">
      <c r="A1443" s="113"/>
      <c r="C1443" s="62" t="s">
        <v>23</v>
      </c>
      <c r="D1443" s="64" t="s">
        <v>1</v>
      </c>
      <c r="E1443" s="63">
        <f>IF(D1443="ingredient",0,VLOOKUP($D1443,'Master Inventory'!$C:$H,4,FALSE))</f>
        <v>0</v>
      </c>
      <c r="F1443" s="25"/>
      <c r="H1443" s="74">
        <f t="shared" si="37"/>
        <v>0</v>
      </c>
      <c r="J1443" s="67"/>
    </row>
    <row r="1444" spans="1:10" ht="15" customHeight="1">
      <c r="A1444" s="113"/>
      <c r="C1444" s="62" t="s">
        <v>23</v>
      </c>
      <c r="D1444" s="64" t="s">
        <v>1</v>
      </c>
      <c r="E1444" s="63">
        <f>IF(D1444="ingredient",0,VLOOKUP($D1444,'Master Inventory'!$C:$H,4,FALSE))</f>
        <v>0</v>
      </c>
      <c r="F1444" s="25"/>
      <c r="H1444" s="74">
        <f t="shared" si="37"/>
        <v>0</v>
      </c>
      <c r="I1444" s="67"/>
      <c r="J1444" s="67"/>
    </row>
    <row r="1445" spans="1:10" ht="15" customHeight="1">
      <c r="A1445" s="113"/>
      <c r="C1445" s="62" t="s">
        <v>23</v>
      </c>
      <c r="D1445" s="64" t="s">
        <v>1</v>
      </c>
      <c r="E1445" s="63">
        <f>IF(D1445="ingredient",0,VLOOKUP($D1445,'Master Inventory'!$C:$H,4,FALSE))</f>
        <v>0</v>
      </c>
      <c r="F1445" s="25"/>
      <c r="H1445" s="74">
        <f t="shared" si="37"/>
        <v>0</v>
      </c>
      <c r="J1445" s="65"/>
    </row>
    <row r="1446" spans="1:10" ht="15" customHeight="1">
      <c r="A1446" s="113"/>
      <c r="C1446" s="62" t="s">
        <v>23</v>
      </c>
      <c r="D1446" s="64" t="s">
        <v>1</v>
      </c>
      <c r="E1446" s="63">
        <f>IF(D1446="ingredient",0,VLOOKUP($D1446,'Master Inventory'!$C:$H,4,FALSE))</f>
        <v>0</v>
      </c>
      <c r="F1446" s="25"/>
      <c r="H1446" s="74">
        <f t="shared" si="37"/>
        <v>0</v>
      </c>
      <c r="I1446" s="70"/>
      <c r="J1446" s="70"/>
    </row>
    <row r="1447" spans="1:10" ht="15" customHeight="1">
      <c r="A1447" s="113"/>
      <c r="C1447" s="62" t="s">
        <v>23</v>
      </c>
      <c r="D1447" s="64" t="s">
        <v>1</v>
      </c>
      <c r="E1447" s="63">
        <f>IF(D1447="ingredient",0,VLOOKUP($D1447,'Master Inventory'!$C:$H,4,FALSE))</f>
        <v>0</v>
      </c>
      <c r="F1447" s="25"/>
      <c r="H1447" s="74">
        <f t="shared" si="37"/>
        <v>0</v>
      </c>
      <c r="J1447" s="67"/>
    </row>
    <row r="1448" spans="1:10" ht="15" customHeight="1">
      <c r="A1448" s="113"/>
      <c r="C1448" s="62" t="s">
        <v>23</v>
      </c>
      <c r="D1448" s="64" t="s">
        <v>1</v>
      </c>
      <c r="E1448" s="63">
        <f>IF(D1448="ingredient",0,VLOOKUP($D1448,'Master Inventory'!$C:$H,4,FALSE))</f>
        <v>0</v>
      </c>
      <c r="F1448" s="25"/>
      <c r="H1448" s="74">
        <f t="shared" si="37"/>
        <v>0</v>
      </c>
      <c r="I1448" s="67"/>
      <c r="J1448" s="67"/>
    </row>
    <row r="1449" spans="1:10" ht="15" customHeight="1">
      <c r="A1449" s="113"/>
      <c r="C1449" s="62" t="s">
        <v>23</v>
      </c>
      <c r="D1449" s="64" t="s">
        <v>1</v>
      </c>
      <c r="E1449" s="63">
        <f>IF(D1449="ingredient",0,VLOOKUP($D1449,'Master Inventory'!$C:$H,4,FALSE))</f>
        <v>0</v>
      </c>
      <c r="F1449" s="25"/>
      <c r="H1449" s="74">
        <f t="shared" si="37"/>
        <v>0</v>
      </c>
      <c r="J1449" s="71"/>
    </row>
    <row r="1450" spans="1:10" ht="15" customHeight="1">
      <c r="A1450" s="113"/>
      <c r="C1450" s="62" t="s">
        <v>23</v>
      </c>
      <c r="D1450" s="64" t="s">
        <v>1</v>
      </c>
      <c r="E1450" s="63">
        <f>IF(D1450="ingredient",0,VLOOKUP($D1450,'Master Inventory'!$C:$H,4,FALSE))</f>
        <v>0</v>
      </c>
      <c r="F1450" s="25"/>
      <c r="H1450" s="74">
        <f t="shared" si="37"/>
        <v>0</v>
      </c>
      <c r="I1450" s="71"/>
      <c r="J1450" s="71"/>
    </row>
    <row r="1451" spans="1:10" ht="15" customHeight="1">
      <c r="A1451" s="113"/>
      <c r="C1451" s="62" t="s">
        <v>23</v>
      </c>
      <c r="D1451" s="64" t="s">
        <v>1</v>
      </c>
      <c r="E1451" s="63">
        <f>IF(D1451="ingredient",0,VLOOKUP($D1451,'Master Inventory'!$C:$H,4,FALSE))</f>
        <v>0</v>
      </c>
      <c r="F1451" s="25"/>
      <c r="H1451" s="74">
        <f t="shared" si="37"/>
        <v>0</v>
      </c>
      <c r="I1451" s="72"/>
      <c r="J1451" s="72"/>
    </row>
    <row r="1452" spans="1:10" ht="15" customHeight="1">
      <c r="A1452" s="113"/>
      <c r="C1452" s="62" t="s">
        <v>23</v>
      </c>
      <c r="D1452" s="64" t="s">
        <v>1</v>
      </c>
      <c r="E1452" s="63">
        <f>IF(D1452="ingredient",0,VLOOKUP($D1452,'Master Inventory'!$C:$H,4,FALSE))</f>
        <v>0</v>
      </c>
      <c r="F1452" s="25"/>
      <c r="H1452" s="74">
        <f t="shared" si="37"/>
        <v>0</v>
      </c>
      <c r="I1452" s="72"/>
      <c r="J1452" s="72"/>
    </row>
    <row r="1453" spans="1:10" ht="15" customHeight="1">
      <c r="A1453" s="113"/>
      <c r="C1453" s="62" t="s">
        <v>23</v>
      </c>
      <c r="D1453" s="64" t="s">
        <v>1</v>
      </c>
      <c r="E1453" s="63">
        <f>IF(D1453="ingredient",0,VLOOKUP($D1453,'Master Inventory'!$C:$H,4,FALSE))</f>
        <v>0</v>
      </c>
      <c r="F1453" s="25"/>
      <c r="H1453" s="74">
        <f t="shared" si="37"/>
        <v>0</v>
      </c>
    </row>
    <row r="1454" spans="1:10" ht="15" customHeight="1">
      <c r="A1454" s="113"/>
      <c r="C1454" s="62" t="s">
        <v>23</v>
      </c>
      <c r="D1454" s="64" t="s">
        <v>1</v>
      </c>
      <c r="E1454" s="63">
        <f>IF(D1454="ingredient",0,VLOOKUP($D1454,'Master Inventory'!$C:$H,4,FALSE))</f>
        <v>0</v>
      </c>
      <c r="F1454" s="25"/>
      <c r="H1454" s="74">
        <f t="shared" si="37"/>
        <v>0</v>
      </c>
    </row>
    <row r="1455" spans="1:10" ht="15" customHeight="1">
      <c r="A1455" s="113"/>
      <c r="C1455" s="62" t="s">
        <v>23</v>
      </c>
      <c r="D1455" s="64" t="s">
        <v>1</v>
      </c>
      <c r="E1455" s="63">
        <f>IF(D1455="ingredient",0,VLOOKUP($D1455,'Master Inventory'!$C:$H,4,FALSE))</f>
        <v>0</v>
      </c>
      <c r="F1455" s="25"/>
      <c r="H1455" s="74">
        <f t="shared" si="37"/>
        <v>0</v>
      </c>
    </row>
    <row r="1456" spans="1:10" ht="15" customHeight="1">
      <c r="A1456" s="113"/>
      <c r="C1456" s="62" t="s">
        <v>23</v>
      </c>
      <c r="D1456" s="64" t="s">
        <v>1</v>
      </c>
      <c r="E1456" s="63">
        <f>IF(D1456="ingredient",0,VLOOKUP($D1456,'Master Inventory'!$C:$H,4,FALSE))</f>
        <v>0</v>
      </c>
      <c r="F1456" s="25"/>
      <c r="H1456" s="74">
        <f t="shared" si="37"/>
        <v>0</v>
      </c>
    </row>
    <row r="1457" spans="1:8" ht="15" customHeight="1">
      <c r="A1457" s="113"/>
      <c r="C1457" s="62" t="s">
        <v>23</v>
      </c>
      <c r="D1457" s="64" t="s">
        <v>1</v>
      </c>
      <c r="E1457" s="63">
        <f>IF(D1457="ingredient",0,VLOOKUP($D1457,'Master Inventory'!$C:$H,4,FALSE))</f>
        <v>0</v>
      </c>
      <c r="F1457" s="25"/>
      <c r="H1457" s="74">
        <f t="shared" si="37"/>
        <v>0</v>
      </c>
    </row>
    <row r="1458" spans="1:8" ht="15" customHeight="1">
      <c r="A1458" s="113"/>
      <c r="C1458" s="62" t="s">
        <v>23</v>
      </c>
      <c r="D1458" s="64" t="s">
        <v>1</v>
      </c>
      <c r="E1458" s="63">
        <f>IF(D1458="ingredient",0,VLOOKUP($D1458,'Master Inventory'!$C:$H,4,FALSE))</f>
        <v>0</v>
      </c>
      <c r="F1458" s="25"/>
      <c r="H1458" s="74">
        <f t="shared" si="37"/>
        <v>0</v>
      </c>
    </row>
    <row r="1459" spans="1:8" ht="15" customHeight="1">
      <c r="A1459" s="113"/>
      <c r="C1459" s="62" t="s">
        <v>23</v>
      </c>
      <c r="D1459" s="64" t="s">
        <v>1</v>
      </c>
      <c r="E1459" s="63">
        <f>IF(D1459="ingredient",0,VLOOKUP($D1459,'Master Inventory'!$C:$H,4,FALSE))</f>
        <v>0</v>
      </c>
      <c r="F1459" s="25"/>
      <c r="H1459" s="74">
        <f t="shared" si="37"/>
        <v>0</v>
      </c>
    </row>
    <row r="1460" spans="1:8" ht="15" customHeight="1">
      <c r="A1460" s="113"/>
      <c r="C1460" s="62" t="s">
        <v>23</v>
      </c>
      <c r="D1460" s="64" t="s">
        <v>1</v>
      </c>
      <c r="E1460" s="63">
        <f>IF(D1460="ingredient",0,VLOOKUP($D1460,'Master Inventory'!$C:$H,4,FALSE))</f>
        <v>0</v>
      </c>
      <c r="F1460" s="25"/>
      <c r="H1460" s="74">
        <f t="shared" si="37"/>
        <v>0</v>
      </c>
    </row>
    <row r="1461" spans="1:8" ht="15" customHeight="1">
      <c r="A1461" s="113"/>
      <c r="C1461" s="62" t="s">
        <v>23</v>
      </c>
      <c r="D1461" s="64" t="s">
        <v>1</v>
      </c>
      <c r="E1461" s="63">
        <f>IF(D1461="ingredient",0,VLOOKUP($D1461,'Master Inventory'!$C:$H,4,FALSE))</f>
        <v>0</v>
      </c>
      <c r="F1461" s="25"/>
      <c r="H1461" s="74">
        <f t="shared" si="37"/>
        <v>0</v>
      </c>
    </row>
    <row r="1462" spans="1:8" ht="15" customHeight="1">
      <c r="A1462" s="113"/>
      <c r="C1462" s="62" t="s">
        <v>23</v>
      </c>
      <c r="D1462" s="64" t="s">
        <v>1</v>
      </c>
      <c r="E1462" s="63">
        <f>IF(D1462="ingredient",0,VLOOKUP($D1462,'Master Inventory'!$C:$H,4,FALSE))</f>
        <v>0</v>
      </c>
      <c r="F1462" s="25"/>
      <c r="H1462" s="74">
        <f t="shared" si="37"/>
        <v>0</v>
      </c>
    </row>
    <row r="1463" spans="1:8" ht="15" customHeight="1">
      <c r="A1463" s="113"/>
      <c r="C1463" s="62" t="s">
        <v>23</v>
      </c>
      <c r="D1463" s="64" t="s">
        <v>1</v>
      </c>
      <c r="E1463" s="63">
        <f>IF(D1463="ingredient",0,VLOOKUP($D1463,'Master Inventory'!$C:$H,4,FALSE))</f>
        <v>0</v>
      </c>
      <c r="F1463" s="25"/>
      <c r="H1463" s="74">
        <f t="shared" si="37"/>
        <v>0</v>
      </c>
    </row>
    <row r="1464" spans="1:8" ht="15" customHeight="1">
      <c r="A1464" s="113"/>
      <c r="C1464" s="62" t="s">
        <v>23</v>
      </c>
      <c r="D1464" s="64" t="s">
        <v>1</v>
      </c>
      <c r="E1464" s="63">
        <f>IF(D1464="ingredient",0,VLOOKUP($D1464,'Master Inventory'!$C:$H,4,FALSE))</f>
        <v>0</v>
      </c>
      <c r="F1464" s="25"/>
      <c r="H1464" s="74">
        <f t="shared" si="37"/>
        <v>0</v>
      </c>
    </row>
    <row r="1465" spans="1:8" ht="15" customHeight="1">
      <c r="A1465" s="113"/>
      <c r="C1465" s="62" t="s">
        <v>23</v>
      </c>
      <c r="D1465" s="64" t="s">
        <v>1</v>
      </c>
      <c r="E1465" s="63">
        <f>IF(D1465="ingredient",0,VLOOKUP($D1465,'Master Inventory'!$C:$H,4,FALSE))</f>
        <v>0</v>
      </c>
      <c r="F1465" s="25"/>
      <c r="H1465" s="74">
        <f t="shared" si="37"/>
        <v>0</v>
      </c>
    </row>
    <row r="1466" spans="1:8" ht="15" customHeight="1">
      <c r="A1466" s="113"/>
      <c r="C1466" s="62" t="s">
        <v>23</v>
      </c>
      <c r="D1466" s="64" t="s">
        <v>1</v>
      </c>
      <c r="E1466" s="63">
        <f>IF(D1466="ingredient",0,VLOOKUP($D1466,'Master Inventory'!$C:$H,4,FALSE))</f>
        <v>0</v>
      </c>
      <c r="F1466" s="25"/>
      <c r="H1466" s="74">
        <f t="shared" si="37"/>
        <v>0</v>
      </c>
    </row>
    <row r="1467" spans="1:8" ht="15" customHeight="1">
      <c r="A1467" s="113"/>
      <c r="C1467" s="73" t="s">
        <v>24</v>
      </c>
      <c r="D1467" s="64" t="s">
        <v>8</v>
      </c>
      <c r="E1467" s="63">
        <f>IF(D1467="Recipe Name",0,VLOOKUP($D1467,'Raw Recipes'!$B:$I,8,FALSE))</f>
        <v>0</v>
      </c>
      <c r="F1467" s="25"/>
      <c r="H1467" s="74">
        <f t="shared" si="37"/>
        <v>0</v>
      </c>
    </row>
    <row r="1468" spans="1:8" ht="15" customHeight="1">
      <c r="A1468" s="113"/>
      <c r="C1468" s="73" t="s">
        <v>24</v>
      </c>
      <c r="D1468" s="64" t="s">
        <v>8</v>
      </c>
      <c r="E1468" s="63">
        <f>IF(D1468="Recipe Name",0,VLOOKUP($D1468,'Raw Recipes'!$B:$I,8,FALSE))</f>
        <v>0</v>
      </c>
      <c r="F1468" s="25"/>
      <c r="H1468" s="74">
        <f t="shared" si="37"/>
        <v>0</v>
      </c>
    </row>
    <row r="1469" spans="1:8" ht="15" customHeight="1">
      <c r="A1469" s="113"/>
      <c r="C1469" s="73" t="s">
        <v>24</v>
      </c>
      <c r="D1469" s="64" t="s">
        <v>8</v>
      </c>
      <c r="E1469" s="63">
        <f>IF(D1469="Recipe Name",0,VLOOKUP($D1469,'Raw Recipes'!$B:$I,8,FALSE))</f>
        <v>0</v>
      </c>
      <c r="F1469" s="25"/>
      <c r="H1469" s="74">
        <f t="shared" si="37"/>
        <v>0</v>
      </c>
    </row>
    <row r="1470" spans="1:8" ht="15" customHeight="1">
      <c r="A1470" s="113"/>
      <c r="C1470" s="73" t="s">
        <v>24</v>
      </c>
      <c r="D1470" s="64" t="s">
        <v>8</v>
      </c>
      <c r="E1470" s="63">
        <f>IF(D1470="Recipe Name",0,VLOOKUP($D1470,'Raw Recipes'!$B:$I,8,FALSE))</f>
        <v>0</v>
      </c>
      <c r="F1470" s="25"/>
      <c r="H1470" s="74">
        <f t="shared" si="37"/>
        <v>0</v>
      </c>
    </row>
    <row r="1471" spans="1:8" ht="15" customHeight="1">
      <c r="A1471" s="113"/>
      <c r="C1471" s="73" t="s">
        <v>24</v>
      </c>
      <c r="D1471" s="64" t="s">
        <v>8</v>
      </c>
      <c r="E1471" s="63">
        <f>IF(D1471="Recipe Name",0,VLOOKUP($D1471,'Raw Recipes'!$B:$I,8,FALSE))</f>
        <v>0</v>
      </c>
      <c r="F1471" s="25"/>
      <c r="H1471" s="74">
        <f t="shared" si="37"/>
        <v>0</v>
      </c>
    </row>
    <row r="1472" spans="1:8" ht="15" customHeight="1">
      <c r="A1472" s="113"/>
      <c r="C1472" s="73" t="s">
        <v>24</v>
      </c>
      <c r="D1472" s="64" t="s">
        <v>8</v>
      </c>
      <c r="E1472" s="63">
        <f>IF(D1472="Recipe Name",0,VLOOKUP($D1472,'Raw Recipes'!$B:$I,8,FALSE))</f>
        <v>0</v>
      </c>
      <c r="F1472" s="25"/>
      <c r="H1472" s="74">
        <f t="shared" si="37"/>
        <v>0</v>
      </c>
    </row>
    <row r="1473" spans="1:16" ht="15" customHeight="1">
      <c r="A1473" s="113"/>
      <c r="C1473" s="73" t="s">
        <v>24</v>
      </c>
      <c r="D1473" s="64" t="s">
        <v>8</v>
      </c>
      <c r="E1473" s="63">
        <f>IF(D1473="Recipe Name",0,VLOOKUP($D1473,'Raw Recipes'!$B:$I,8,FALSE))</f>
        <v>0</v>
      </c>
      <c r="F1473" s="25"/>
      <c r="H1473" s="74">
        <f t="shared" si="37"/>
        <v>0</v>
      </c>
    </row>
    <row r="1474" spans="1:16" ht="15" customHeight="1">
      <c r="A1474" s="113"/>
      <c r="C1474" s="73" t="s">
        <v>24</v>
      </c>
      <c r="D1474" s="64" t="s">
        <v>8</v>
      </c>
      <c r="E1474" s="63">
        <f>IF(D1474="Recipe Name",0,VLOOKUP($D1474,'Raw Recipes'!$B:$I,8,FALSE))</f>
        <v>0</v>
      </c>
      <c r="F1474" s="25"/>
      <c r="H1474" s="74">
        <f t="shared" si="37"/>
        <v>0</v>
      </c>
    </row>
    <row r="1475" spans="1:16" ht="15" customHeight="1">
      <c r="A1475" s="113"/>
      <c r="C1475" s="73" t="s">
        <v>24</v>
      </c>
      <c r="D1475" s="64" t="s">
        <v>8</v>
      </c>
      <c r="E1475" s="63">
        <f>IF(D1475="Recipe Name",0,VLOOKUP($D1475,'Raw Recipes'!$B:$I,8,FALSE))</f>
        <v>0</v>
      </c>
      <c r="F1475" s="25"/>
      <c r="H1475" s="74">
        <f t="shared" si="37"/>
        <v>0</v>
      </c>
    </row>
    <row r="1476" spans="1:16" ht="15" customHeight="1">
      <c r="A1476" s="113"/>
      <c r="C1476" s="73" t="s">
        <v>24</v>
      </c>
      <c r="D1476" s="64" t="s">
        <v>8</v>
      </c>
      <c r="E1476" s="63">
        <f>IF(D1476="Recipe Name",0,VLOOKUP($D1476,'Raw Recipes'!$B:$I,8,FALSE))</f>
        <v>0</v>
      </c>
      <c r="F1476" s="25"/>
      <c r="H1476" s="74">
        <f t="shared" si="37"/>
        <v>0</v>
      </c>
    </row>
    <row r="1477" spans="1:16" ht="15" customHeight="1">
      <c r="A1477" s="113"/>
      <c r="B1477" s="14"/>
      <c r="C1477" s="14"/>
      <c r="D1477" s="14"/>
      <c r="E1477" s="14"/>
      <c r="F1477" s="14"/>
      <c r="G1477" s="14"/>
      <c r="H1477" s="14"/>
      <c r="I1477" s="16"/>
      <c r="J1477" s="16"/>
      <c r="K1477" s="14"/>
      <c r="L1477" s="14"/>
      <c r="M1477" s="14"/>
      <c r="N1477" s="14"/>
      <c r="O1477" s="14"/>
      <c r="P1477" s="14"/>
    </row>
    <row r="1478" spans="1:16" ht="15" customHeight="1">
      <c r="A1478" s="113">
        <f>A1437+1</f>
        <v>37</v>
      </c>
      <c r="B1478" s="25"/>
      <c r="C1478" s="62" t="s">
        <v>23</v>
      </c>
      <c r="D1478" s="64" t="s">
        <v>1</v>
      </c>
      <c r="E1478" s="63">
        <f>IF(D1478="ingredient",0,VLOOKUP($D1478,'Master Inventory'!$C:$H,4,FALSE))</f>
        <v>0</v>
      </c>
      <c r="F1478" s="25"/>
      <c r="H1478" s="74">
        <f>F1478*E1478</f>
        <v>0</v>
      </c>
      <c r="I1478" s="114">
        <f>SUM(H1478:H1517)</f>
        <v>0</v>
      </c>
      <c r="J1478" s="114"/>
      <c r="K1478" s="115"/>
      <c r="L1478" s="115"/>
      <c r="M1478" s="114">
        <f>K1478-I1478</f>
        <v>0</v>
      </c>
      <c r="N1478" s="114"/>
      <c r="O1478" s="116" t="e">
        <f>I1478/K1478</f>
        <v>#DIV/0!</v>
      </c>
      <c r="P1478" s="116"/>
    </row>
    <row r="1479" spans="1:16" ht="15" customHeight="1">
      <c r="A1479" s="113"/>
      <c r="C1479" s="62" t="s">
        <v>23</v>
      </c>
      <c r="D1479" s="64" t="s">
        <v>1</v>
      </c>
      <c r="E1479" s="63">
        <f>IF(D1479="ingredient",0,VLOOKUP($D1479,'Master Inventory'!$C:$H,4,FALSE))</f>
        <v>0</v>
      </c>
      <c r="F1479" s="25"/>
      <c r="H1479" s="74">
        <f t="shared" ref="H1479:H1517" si="38">F1479*E1479</f>
        <v>0</v>
      </c>
      <c r="I1479" s="65"/>
      <c r="J1479" s="65"/>
    </row>
    <row r="1480" spans="1:16" ht="15" customHeight="1">
      <c r="A1480" s="113"/>
      <c r="C1480" s="62" t="s">
        <v>23</v>
      </c>
      <c r="D1480" s="64" t="s">
        <v>1</v>
      </c>
      <c r="E1480" s="63">
        <f>IF(D1480="ingredient",0,VLOOKUP($D1480,'Master Inventory'!$C:$H,4,FALSE))</f>
        <v>0</v>
      </c>
      <c r="F1480" s="25"/>
      <c r="H1480" s="74">
        <f t="shared" si="38"/>
        <v>0</v>
      </c>
      <c r="J1480" s="67"/>
    </row>
    <row r="1481" spans="1:16" ht="15" customHeight="1">
      <c r="A1481" s="113"/>
      <c r="C1481" s="62" t="s">
        <v>23</v>
      </c>
      <c r="D1481" s="64" t="s">
        <v>1</v>
      </c>
      <c r="E1481" s="63">
        <f>IF(D1481="ingredient",0,VLOOKUP($D1481,'Master Inventory'!$C:$H,4,FALSE))</f>
        <v>0</v>
      </c>
      <c r="F1481" s="25"/>
      <c r="H1481" s="74">
        <f t="shared" si="38"/>
        <v>0</v>
      </c>
      <c r="I1481" s="67"/>
      <c r="J1481" s="67"/>
    </row>
    <row r="1482" spans="1:16" ht="15" customHeight="1">
      <c r="A1482" s="113"/>
      <c r="C1482" s="62" t="s">
        <v>23</v>
      </c>
      <c r="D1482" s="64" t="s">
        <v>1</v>
      </c>
      <c r="E1482" s="63">
        <f>IF(D1482="ingredient",0,VLOOKUP($D1482,'Master Inventory'!$C:$H,4,FALSE))</f>
        <v>0</v>
      </c>
      <c r="F1482" s="25"/>
      <c r="H1482" s="74">
        <f t="shared" si="38"/>
        <v>0</v>
      </c>
      <c r="J1482" s="68"/>
    </row>
    <row r="1483" spans="1:16" ht="15" customHeight="1">
      <c r="A1483" s="113"/>
      <c r="C1483" s="62" t="s">
        <v>23</v>
      </c>
      <c r="D1483" s="64" t="s">
        <v>1</v>
      </c>
      <c r="E1483" s="63">
        <f>IF(D1483="ingredient",0,VLOOKUP($D1483,'Master Inventory'!$C:$H,4,FALSE))</f>
        <v>0</v>
      </c>
      <c r="F1483" s="25"/>
      <c r="H1483" s="74">
        <f t="shared" si="38"/>
        <v>0</v>
      </c>
      <c r="I1483" s="69"/>
      <c r="J1483" s="69"/>
    </row>
    <row r="1484" spans="1:16" ht="15" customHeight="1">
      <c r="A1484" s="113"/>
      <c r="C1484" s="62" t="s">
        <v>23</v>
      </c>
      <c r="D1484" s="64" t="s">
        <v>1</v>
      </c>
      <c r="E1484" s="63">
        <f>IF(D1484="ingredient",0,VLOOKUP($D1484,'Master Inventory'!$C:$H,4,FALSE))</f>
        <v>0</v>
      </c>
      <c r="F1484" s="25"/>
      <c r="H1484" s="74">
        <f t="shared" si="38"/>
        <v>0</v>
      </c>
      <c r="J1484" s="67"/>
    </row>
    <row r="1485" spans="1:16" ht="15" customHeight="1">
      <c r="A1485" s="113"/>
      <c r="C1485" s="62" t="s">
        <v>23</v>
      </c>
      <c r="D1485" s="64" t="s">
        <v>1</v>
      </c>
      <c r="E1485" s="63">
        <f>IF(D1485="ingredient",0,VLOOKUP($D1485,'Master Inventory'!$C:$H,4,FALSE))</f>
        <v>0</v>
      </c>
      <c r="F1485" s="25"/>
      <c r="H1485" s="74">
        <f t="shared" si="38"/>
        <v>0</v>
      </c>
      <c r="I1485" s="67"/>
      <c r="J1485" s="67"/>
    </row>
    <row r="1486" spans="1:16" ht="15" customHeight="1">
      <c r="A1486" s="113"/>
      <c r="C1486" s="62" t="s">
        <v>23</v>
      </c>
      <c r="D1486" s="64" t="s">
        <v>1</v>
      </c>
      <c r="E1486" s="63">
        <f>IF(D1486="ingredient",0,VLOOKUP($D1486,'Master Inventory'!$C:$H,4,FALSE))</f>
        <v>0</v>
      </c>
      <c r="F1486" s="25"/>
      <c r="H1486" s="74">
        <f t="shared" si="38"/>
        <v>0</v>
      </c>
      <c r="J1486" s="65"/>
    </row>
    <row r="1487" spans="1:16" ht="15" customHeight="1">
      <c r="A1487" s="113"/>
      <c r="C1487" s="62" t="s">
        <v>23</v>
      </c>
      <c r="D1487" s="64" t="s">
        <v>1</v>
      </c>
      <c r="E1487" s="63">
        <f>IF(D1487="ingredient",0,VLOOKUP($D1487,'Master Inventory'!$C:$H,4,FALSE))</f>
        <v>0</v>
      </c>
      <c r="F1487" s="25"/>
      <c r="H1487" s="74">
        <f t="shared" si="38"/>
        <v>0</v>
      </c>
      <c r="I1487" s="70"/>
      <c r="J1487" s="70"/>
    </row>
    <row r="1488" spans="1:16" ht="15" customHeight="1">
      <c r="A1488" s="113"/>
      <c r="C1488" s="62" t="s">
        <v>23</v>
      </c>
      <c r="D1488" s="64" t="s">
        <v>1</v>
      </c>
      <c r="E1488" s="63">
        <f>IF(D1488="ingredient",0,VLOOKUP($D1488,'Master Inventory'!$C:$H,4,FALSE))</f>
        <v>0</v>
      </c>
      <c r="F1488" s="25"/>
      <c r="H1488" s="74">
        <f t="shared" si="38"/>
        <v>0</v>
      </c>
      <c r="J1488" s="67"/>
    </row>
    <row r="1489" spans="1:10" ht="15" customHeight="1">
      <c r="A1489" s="113"/>
      <c r="C1489" s="62" t="s">
        <v>23</v>
      </c>
      <c r="D1489" s="64" t="s">
        <v>1</v>
      </c>
      <c r="E1489" s="63">
        <f>IF(D1489="ingredient",0,VLOOKUP($D1489,'Master Inventory'!$C:$H,4,FALSE))</f>
        <v>0</v>
      </c>
      <c r="F1489" s="25"/>
      <c r="H1489" s="74">
        <f t="shared" si="38"/>
        <v>0</v>
      </c>
      <c r="I1489" s="67"/>
      <c r="J1489" s="67"/>
    </row>
    <row r="1490" spans="1:10" ht="15" customHeight="1">
      <c r="A1490" s="113"/>
      <c r="C1490" s="62" t="s">
        <v>23</v>
      </c>
      <c r="D1490" s="64" t="s">
        <v>1</v>
      </c>
      <c r="E1490" s="63">
        <f>IF(D1490="ingredient",0,VLOOKUP($D1490,'Master Inventory'!$C:$H,4,FALSE))</f>
        <v>0</v>
      </c>
      <c r="F1490" s="25"/>
      <c r="H1490" s="74">
        <f t="shared" si="38"/>
        <v>0</v>
      </c>
      <c r="J1490" s="71"/>
    </row>
    <row r="1491" spans="1:10" ht="15" customHeight="1">
      <c r="A1491" s="113"/>
      <c r="C1491" s="62" t="s">
        <v>23</v>
      </c>
      <c r="D1491" s="64" t="s">
        <v>1</v>
      </c>
      <c r="E1491" s="63">
        <f>IF(D1491="ingredient",0,VLOOKUP($D1491,'Master Inventory'!$C:$H,4,FALSE))</f>
        <v>0</v>
      </c>
      <c r="F1491" s="25"/>
      <c r="H1491" s="74">
        <f t="shared" si="38"/>
        <v>0</v>
      </c>
      <c r="I1491" s="71"/>
      <c r="J1491" s="71"/>
    </row>
    <row r="1492" spans="1:10" ht="15" customHeight="1">
      <c r="A1492" s="113"/>
      <c r="C1492" s="62" t="s">
        <v>23</v>
      </c>
      <c r="D1492" s="64" t="s">
        <v>1</v>
      </c>
      <c r="E1492" s="63">
        <f>IF(D1492="ingredient",0,VLOOKUP($D1492,'Master Inventory'!$C:$H,4,FALSE))</f>
        <v>0</v>
      </c>
      <c r="F1492" s="25"/>
      <c r="H1492" s="74">
        <f t="shared" si="38"/>
        <v>0</v>
      </c>
      <c r="I1492" s="72"/>
      <c r="J1492" s="72"/>
    </row>
    <row r="1493" spans="1:10" ht="15" customHeight="1">
      <c r="A1493" s="113"/>
      <c r="C1493" s="62" t="s">
        <v>23</v>
      </c>
      <c r="D1493" s="64" t="s">
        <v>1</v>
      </c>
      <c r="E1493" s="63">
        <f>IF(D1493="ingredient",0,VLOOKUP($D1493,'Master Inventory'!$C:$H,4,FALSE))</f>
        <v>0</v>
      </c>
      <c r="F1493" s="25"/>
      <c r="H1493" s="74">
        <f t="shared" si="38"/>
        <v>0</v>
      </c>
      <c r="I1493" s="72"/>
      <c r="J1493" s="72"/>
    </row>
    <row r="1494" spans="1:10" ht="15" customHeight="1">
      <c r="A1494" s="113"/>
      <c r="C1494" s="62" t="s">
        <v>23</v>
      </c>
      <c r="D1494" s="64" t="s">
        <v>1</v>
      </c>
      <c r="E1494" s="63">
        <f>IF(D1494="ingredient",0,VLOOKUP($D1494,'Master Inventory'!$C:$H,4,FALSE))</f>
        <v>0</v>
      </c>
      <c r="F1494" s="25"/>
      <c r="H1494" s="74">
        <f t="shared" si="38"/>
        <v>0</v>
      </c>
    </row>
    <row r="1495" spans="1:10" ht="15" customHeight="1">
      <c r="A1495" s="113"/>
      <c r="C1495" s="62" t="s">
        <v>23</v>
      </c>
      <c r="D1495" s="64" t="s">
        <v>1</v>
      </c>
      <c r="E1495" s="63">
        <f>IF(D1495="ingredient",0,VLOOKUP($D1495,'Master Inventory'!$C:$H,4,FALSE))</f>
        <v>0</v>
      </c>
      <c r="F1495" s="25"/>
      <c r="H1495" s="74">
        <f t="shared" si="38"/>
        <v>0</v>
      </c>
    </row>
    <row r="1496" spans="1:10" ht="15" customHeight="1">
      <c r="A1496" s="113"/>
      <c r="C1496" s="62" t="s">
        <v>23</v>
      </c>
      <c r="D1496" s="64" t="s">
        <v>1</v>
      </c>
      <c r="E1496" s="63">
        <f>IF(D1496="ingredient",0,VLOOKUP($D1496,'Master Inventory'!$C:$H,4,FALSE))</f>
        <v>0</v>
      </c>
      <c r="F1496" s="25"/>
      <c r="H1496" s="74">
        <f t="shared" si="38"/>
        <v>0</v>
      </c>
    </row>
    <row r="1497" spans="1:10" ht="15" customHeight="1">
      <c r="A1497" s="113"/>
      <c r="C1497" s="62" t="s">
        <v>23</v>
      </c>
      <c r="D1497" s="64" t="s">
        <v>1</v>
      </c>
      <c r="E1497" s="63">
        <f>IF(D1497="ingredient",0,VLOOKUP($D1497,'Master Inventory'!$C:$H,4,FALSE))</f>
        <v>0</v>
      </c>
      <c r="F1497" s="25"/>
      <c r="H1497" s="74">
        <f t="shared" si="38"/>
        <v>0</v>
      </c>
    </row>
    <row r="1498" spans="1:10" ht="15" customHeight="1">
      <c r="A1498" s="113"/>
      <c r="C1498" s="62" t="s">
        <v>23</v>
      </c>
      <c r="D1498" s="64" t="s">
        <v>1</v>
      </c>
      <c r="E1498" s="63">
        <f>IF(D1498="ingredient",0,VLOOKUP($D1498,'Master Inventory'!$C:$H,4,FALSE))</f>
        <v>0</v>
      </c>
      <c r="F1498" s="25"/>
      <c r="H1498" s="74">
        <f t="shared" si="38"/>
        <v>0</v>
      </c>
    </row>
    <row r="1499" spans="1:10" ht="15" customHeight="1">
      <c r="A1499" s="113"/>
      <c r="C1499" s="62" t="s">
        <v>23</v>
      </c>
      <c r="D1499" s="64" t="s">
        <v>1</v>
      </c>
      <c r="E1499" s="63">
        <f>IF(D1499="ingredient",0,VLOOKUP($D1499,'Master Inventory'!$C:$H,4,FALSE))</f>
        <v>0</v>
      </c>
      <c r="F1499" s="25"/>
      <c r="H1499" s="74">
        <f t="shared" si="38"/>
        <v>0</v>
      </c>
    </row>
    <row r="1500" spans="1:10" ht="15" customHeight="1">
      <c r="A1500" s="113"/>
      <c r="C1500" s="62" t="s">
        <v>23</v>
      </c>
      <c r="D1500" s="64" t="s">
        <v>1</v>
      </c>
      <c r="E1500" s="63">
        <f>IF(D1500="ingredient",0,VLOOKUP($D1500,'Master Inventory'!$C:$H,4,FALSE))</f>
        <v>0</v>
      </c>
      <c r="F1500" s="25"/>
      <c r="H1500" s="74">
        <f t="shared" si="38"/>
        <v>0</v>
      </c>
    </row>
    <row r="1501" spans="1:10" ht="15" customHeight="1">
      <c r="A1501" s="113"/>
      <c r="C1501" s="62" t="s">
        <v>23</v>
      </c>
      <c r="D1501" s="64" t="s">
        <v>1</v>
      </c>
      <c r="E1501" s="63">
        <f>IF(D1501="ingredient",0,VLOOKUP($D1501,'Master Inventory'!$C:$H,4,FALSE))</f>
        <v>0</v>
      </c>
      <c r="F1501" s="25"/>
      <c r="H1501" s="74">
        <f t="shared" si="38"/>
        <v>0</v>
      </c>
    </row>
    <row r="1502" spans="1:10" ht="15" customHeight="1">
      <c r="A1502" s="113"/>
      <c r="C1502" s="62" t="s">
        <v>23</v>
      </c>
      <c r="D1502" s="64" t="s">
        <v>1</v>
      </c>
      <c r="E1502" s="63">
        <f>IF(D1502="ingredient",0,VLOOKUP($D1502,'Master Inventory'!$C:$H,4,FALSE))</f>
        <v>0</v>
      </c>
      <c r="F1502" s="25"/>
      <c r="H1502" s="74">
        <f t="shared" si="38"/>
        <v>0</v>
      </c>
    </row>
    <row r="1503" spans="1:10" ht="15" customHeight="1">
      <c r="A1503" s="113"/>
      <c r="C1503" s="62" t="s">
        <v>23</v>
      </c>
      <c r="D1503" s="64" t="s">
        <v>1</v>
      </c>
      <c r="E1503" s="63">
        <f>IF(D1503="ingredient",0,VLOOKUP($D1503,'Master Inventory'!$C:$H,4,FALSE))</f>
        <v>0</v>
      </c>
      <c r="F1503" s="25"/>
      <c r="H1503" s="74">
        <f t="shared" si="38"/>
        <v>0</v>
      </c>
    </row>
    <row r="1504" spans="1:10" ht="15" customHeight="1">
      <c r="A1504" s="113"/>
      <c r="C1504" s="62" t="s">
        <v>23</v>
      </c>
      <c r="D1504" s="64" t="s">
        <v>1</v>
      </c>
      <c r="E1504" s="63">
        <f>IF(D1504="ingredient",0,VLOOKUP($D1504,'Master Inventory'!$C:$H,4,FALSE))</f>
        <v>0</v>
      </c>
      <c r="F1504" s="25"/>
      <c r="H1504" s="74">
        <f t="shared" si="38"/>
        <v>0</v>
      </c>
    </row>
    <row r="1505" spans="1:16" ht="15" customHeight="1">
      <c r="A1505" s="113"/>
      <c r="C1505" s="62" t="s">
        <v>23</v>
      </c>
      <c r="D1505" s="64" t="s">
        <v>1</v>
      </c>
      <c r="E1505" s="63">
        <f>IF(D1505="ingredient",0,VLOOKUP($D1505,'Master Inventory'!$C:$H,4,FALSE))</f>
        <v>0</v>
      </c>
      <c r="F1505" s="25"/>
      <c r="H1505" s="74">
        <f t="shared" si="38"/>
        <v>0</v>
      </c>
    </row>
    <row r="1506" spans="1:16" ht="15" customHeight="1">
      <c r="A1506" s="113"/>
      <c r="C1506" s="62" t="s">
        <v>23</v>
      </c>
      <c r="D1506" s="64" t="s">
        <v>1</v>
      </c>
      <c r="E1506" s="63">
        <f>IF(D1506="ingredient",0,VLOOKUP($D1506,'Master Inventory'!$C:$H,4,FALSE))</f>
        <v>0</v>
      </c>
      <c r="F1506" s="25"/>
      <c r="H1506" s="74">
        <f t="shared" si="38"/>
        <v>0</v>
      </c>
    </row>
    <row r="1507" spans="1:16" ht="15" customHeight="1">
      <c r="A1507" s="113"/>
      <c r="C1507" s="62" t="s">
        <v>23</v>
      </c>
      <c r="D1507" s="64" t="s">
        <v>1</v>
      </c>
      <c r="E1507" s="63">
        <f>IF(D1507="ingredient",0,VLOOKUP($D1507,'Master Inventory'!$C:$H,4,FALSE))</f>
        <v>0</v>
      </c>
      <c r="F1507" s="25"/>
      <c r="H1507" s="74">
        <f t="shared" si="38"/>
        <v>0</v>
      </c>
    </row>
    <row r="1508" spans="1:16" ht="15" customHeight="1">
      <c r="A1508" s="113"/>
      <c r="C1508" s="73" t="s">
        <v>24</v>
      </c>
      <c r="D1508" s="64" t="s">
        <v>8</v>
      </c>
      <c r="E1508" s="63">
        <f>IF(D1508="Recipe Name",0,VLOOKUP($D1508,'Raw Recipes'!$B:$I,8,FALSE))</f>
        <v>0</v>
      </c>
      <c r="F1508" s="25"/>
      <c r="H1508" s="74">
        <f t="shared" si="38"/>
        <v>0</v>
      </c>
    </row>
    <row r="1509" spans="1:16" ht="15" customHeight="1">
      <c r="A1509" s="113"/>
      <c r="C1509" s="73" t="s">
        <v>24</v>
      </c>
      <c r="D1509" s="64" t="s">
        <v>8</v>
      </c>
      <c r="E1509" s="63">
        <f>IF(D1509="Recipe Name",0,VLOOKUP($D1509,'Raw Recipes'!$B:$I,8,FALSE))</f>
        <v>0</v>
      </c>
      <c r="F1509" s="25"/>
      <c r="H1509" s="74">
        <f t="shared" si="38"/>
        <v>0</v>
      </c>
    </row>
    <row r="1510" spans="1:16" ht="15" customHeight="1">
      <c r="A1510" s="113"/>
      <c r="C1510" s="73" t="s">
        <v>24</v>
      </c>
      <c r="D1510" s="64" t="s">
        <v>8</v>
      </c>
      <c r="E1510" s="63">
        <f>IF(D1510="Recipe Name",0,VLOOKUP($D1510,'Raw Recipes'!$B:$I,8,FALSE))</f>
        <v>0</v>
      </c>
      <c r="F1510" s="25"/>
      <c r="H1510" s="74">
        <f t="shared" si="38"/>
        <v>0</v>
      </c>
    </row>
    <row r="1511" spans="1:16" ht="15" customHeight="1">
      <c r="A1511" s="113"/>
      <c r="C1511" s="73" t="s">
        <v>24</v>
      </c>
      <c r="D1511" s="64" t="s">
        <v>8</v>
      </c>
      <c r="E1511" s="63">
        <f>IF(D1511="Recipe Name",0,VLOOKUP($D1511,'Raw Recipes'!$B:$I,8,FALSE))</f>
        <v>0</v>
      </c>
      <c r="F1511" s="25"/>
      <c r="H1511" s="74">
        <f t="shared" si="38"/>
        <v>0</v>
      </c>
    </row>
    <row r="1512" spans="1:16" ht="15" customHeight="1">
      <c r="A1512" s="113"/>
      <c r="C1512" s="73" t="s">
        <v>24</v>
      </c>
      <c r="D1512" s="64" t="s">
        <v>8</v>
      </c>
      <c r="E1512" s="63">
        <f>IF(D1512="Recipe Name",0,VLOOKUP($D1512,'Raw Recipes'!$B:$I,8,FALSE))</f>
        <v>0</v>
      </c>
      <c r="F1512" s="25"/>
      <c r="H1512" s="74">
        <f t="shared" si="38"/>
        <v>0</v>
      </c>
    </row>
    <row r="1513" spans="1:16" ht="15" customHeight="1">
      <c r="A1513" s="113"/>
      <c r="C1513" s="73" t="s">
        <v>24</v>
      </c>
      <c r="D1513" s="64" t="s">
        <v>8</v>
      </c>
      <c r="E1513" s="63">
        <f>IF(D1513="Recipe Name",0,VLOOKUP($D1513,'Raw Recipes'!$B:$I,8,FALSE))</f>
        <v>0</v>
      </c>
      <c r="F1513" s="25"/>
      <c r="H1513" s="74">
        <f t="shared" si="38"/>
        <v>0</v>
      </c>
    </row>
    <row r="1514" spans="1:16" ht="15" customHeight="1">
      <c r="A1514" s="113"/>
      <c r="C1514" s="73" t="s">
        <v>24</v>
      </c>
      <c r="D1514" s="64" t="s">
        <v>8</v>
      </c>
      <c r="E1514" s="63">
        <f>IF(D1514="Recipe Name",0,VLOOKUP($D1514,'Raw Recipes'!$B:$I,8,FALSE))</f>
        <v>0</v>
      </c>
      <c r="F1514" s="25"/>
      <c r="H1514" s="74">
        <f t="shared" si="38"/>
        <v>0</v>
      </c>
    </row>
    <row r="1515" spans="1:16" ht="15" customHeight="1">
      <c r="A1515" s="113"/>
      <c r="C1515" s="73" t="s">
        <v>24</v>
      </c>
      <c r="D1515" s="64" t="s">
        <v>8</v>
      </c>
      <c r="E1515" s="63">
        <f>IF(D1515="Recipe Name",0,VLOOKUP($D1515,'Raw Recipes'!$B:$I,8,FALSE))</f>
        <v>0</v>
      </c>
      <c r="F1515" s="25"/>
      <c r="H1515" s="74">
        <f t="shared" si="38"/>
        <v>0</v>
      </c>
    </row>
    <row r="1516" spans="1:16" ht="15" customHeight="1">
      <c r="A1516" s="113"/>
      <c r="C1516" s="73" t="s">
        <v>24</v>
      </c>
      <c r="D1516" s="64" t="s">
        <v>8</v>
      </c>
      <c r="E1516" s="63">
        <f>IF(D1516="Recipe Name",0,VLOOKUP($D1516,'Raw Recipes'!$B:$I,8,FALSE))</f>
        <v>0</v>
      </c>
      <c r="F1516" s="25"/>
      <c r="H1516" s="74">
        <f t="shared" si="38"/>
        <v>0</v>
      </c>
    </row>
    <row r="1517" spans="1:16" ht="15" customHeight="1">
      <c r="A1517" s="113"/>
      <c r="C1517" s="73" t="s">
        <v>24</v>
      </c>
      <c r="D1517" s="64" t="s">
        <v>8</v>
      </c>
      <c r="E1517" s="63">
        <f>IF(D1517="Recipe Name",0,VLOOKUP($D1517,'Raw Recipes'!$B:$I,8,FALSE))</f>
        <v>0</v>
      </c>
      <c r="F1517" s="25"/>
      <c r="H1517" s="74">
        <f t="shared" si="38"/>
        <v>0</v>
      </c>
    </row>
    <row r="1518" spans="1:16" ht="15" customHeight="1">
      <c r="A1518" s="113"/>
      <c r="B1518" s="14"/>
      <c r="C1518" s="14"/>
      <c r="D1518" s="14"/>
      <c r="E1518" s="14"/>
      <c r="F1518" s="14"/>
      <c r="G1518" s="14"/>
      <c r="H1518" s="14"/>
      <c r="I1518" s="16"/>
      <c r="J1518" s="16"/>
      <c r="K1518" s="14"/>
      <c r="L1518" s="14"/>
      <c r="M1518" s="14"/>
      <c r="N1518" s="14"/>
      <c r="O1518" s="14"/>
      <c r="P1518" s="14"/>
    </row>
    <row r="1519" spans="1:16" ht="15" customHeight="1">
      <c r="A1519" s="113">
        <f t="shared" ref="A1519" si="39">A1478+1</f>
        <v>38</v>
      </c>
      <c r="B1519" s="25"/>
      <c r="C1519" s="62" t="s">
        <v>23</v>
      </c>
      <c r="D1519" s="64" t="s">
        <v>1</v>
      </c>
      <c r="E1519" s="63">
        <f>IF(D1519="ingredient",0,VLOOKUP($D1519,'Master Inventory'!$C:$H,4,FALSE))</f>
        <v>0</v>
      </c>
      <c r="F1519" s="25"/>
      <c r="H1519" s="74">
        <f>F1519*E1519</f>
        <v>0</v>
      </c>
      <c r="I1519" s="114">
        <f>SUM(H1519:H1558)</f>
        <v>0</v>
      </c>
      <c r="J1519" s="114"/>
      <c r="K1519" s="115"/>
      <c r="L1519" s="115"/>
      <c r="M1519" s="114">
        <f>K1519-I1519</f>
        <v>0</v>
      </c>
      <c r="N1519" s="114"/>
      <c r="O1519" s="116" t="e">
        <f>I1519/K1519</f>
        <v>#DIV/0!</v>
      </c>
      <c r="P1519" s="116"/>
    </row>
    <row r="1520" spans="1:16" ht="15" customHeight="1">
      <c r="A1520" s="113"/>
      <c r="C1520" s="62" t="s">
        <v>23</v>
      </c>
      <c r="D1520" s="64" t="s">
        <v>1</v>
      </c>
      <c r="E1520" s="63">
        <f>IF(D1520="ingredient",0,VLOOKUP($D1520,'Master Inventory'!$C:$H,4,FALSE))</f>
        <v>0</v>
      </c>
      <c r="F1520" s="25"/>
      <c r="H1520" s="74">
        <f t="shared" ref="H1520:H1558" si="40">F1520*E1520</f>
        <v>0</v>
      </c>
      <c r="I1520" s="65"/>
      <c r="J1520" s="65"/>
    </row>
    <row r="1521" spans="1:10" ht="15" customHeight="1">
      <c r="A1521" s="113"/>
      <c r="C1521" s="62" t="s">
        <v>23</v>
      </c>
      <c r="D1521" s="64" t="s">
        <v>1</v>
      </c>
      <c r="E1521" s="63">
        <f>IF(D1521="ingredient",0,VLOOKUP($D1521,'Master Inventory'!$C:$H,4,FALSE))</f>
        <v>0</v>
      </c>
      <c r="F1521" s="25"/>
      <c r="H1521" s="74">
        <f t="shared" si="40"/>
        <v>0</v>
      </c>
      <c r="J1521" s="67"/>
    </row>
    <row r="1522" spans="1:10" ht="15" customHeight="1">
      <c r="A1522" s="113"/>
      <c r="C1522" s="62" t="s">
        <v>23</v>
      </c>
      <c r="D1522" s="64" t="s">
        <v>1</v>
      </c>
      <c r="E1522" s="63">
        <f>IF(D1522="ingredient",0,VLOOKUP($D1522,'Master Inventory'!$C:$H,4,FALSE))</f>
        <v>0</v>
      </c>
      <c r="F1522" s="25"/>
      <c r="H1522" s="74">
        <f t="shared" si="40"/>
        <v>0</v>
      </c>
      <c r="I1522" s="67"/>
      <c r="J1522" s="67"/>
    </row>
    <row r="1523" spans="1:10" ht="15" customHeight="1">
      <c r="A1523" s="113"/>
      <c r="C1523" s="62" t="s">
        <v>23</v>
      </c>
      <c r="D1523" s="64" t="s">
        <v>1</v>
      </c>
      <c r="E1523" s="63">
        <f>IF(D1523="ingredient",0,VLOOKUP($D1523,'Master Inventory'!$C:$H,4,FALSE))</f>
        <v>0</v>
      </c>
      <c r="F1523" s="25"/>
      <c r="H1523" s="74">
        <f t="shared" si="40"/>
        <v>0</v>
      </c>
      <c r="J1523" s="68"/>
    </row>
    <row r="1524" spans="1:10" ht="15" customHeight="1">
      <c r="A1524" s="113"/>
      <c r="C1524" s="62" t="s">
        <v>23</v>
      </c>
      <c r="D1524" s="64" t="s">
        <v>1</v>
      </c>
      <c r="E1524" s="63">
        <f>IF(D1524="ingredient",0,VLOOKUP($D1524,'Master Inventory'!$C:$H,4,FALSE))</f>
        <v>0</v>
      </c>
      <c r="F1524" s="25"/>
      <c r="H1524" s="74">
        <f t="shared" si="40"/>
        <v>0</v>
      </c>
      <c r="I1524" s="69"/>
      <c r="J1524" s="69"/>
    </row>
    <row r="1525" spans="1:10" ht="15" customHeight="1">
      <c r="A1525" s="113"/>
      <c r="C1525" s="62" t="s">
        <v>23</v>
      </c>
      <c r="D1525" s="64" t="s">
        <v>1</v>
      </c>
      <c r="E1525" s="63">
        <f>IF(D1525="ingredient",0,VLOOKUP($D1525,'Master Inventory'!$C:$H,4,FALSE))</f>
        <v>0</v>
      </c>
      <c r="F1525" s="25"/>
      <c r="H1525" s="74">
        <f t="shared" si="40"/>
        <v>0</v>
      </c>
      <c r="J1525" s="67"/>
    </row>
    <row r="1526" spans="1:10" ht="15" customHeight="1">
      <c r="A1526" s="113"/>
      <c r="C1526" s="62" t="s">
        <v>23</v>
      </c>
      <c r="D1526" s="64" t="s">
        <v>1</v>
      </c>
      <c r="E1526" s="63">
        <f>IF(D1526="ingredient",0,VLOOKUP($D1526,'Master Inventory'!$C:$H,4,FALSE))</f>
        <v>0</v>
      </c>
      <c r="F1526" s="25"/>
      <c r="H1526" s="74">
        <f t="shared" si="40"/>
        <v>0</v>
      </c>
      <c r="I1526" s="67"/>
      <c r="J1526" s="67"/>
    </row>
    <row r="1527" spans="1:10" ht="15" customHeight="1">
      <c r="A1527" s="113"/>
      <c r="C1527" s="62" t="s">
        <v>23</v>
      </c>
      <c r="D1527" s="64" t="s">
        <v>1</v>
      </c>
      <c r="E1527" s="63">
        <f>IF(D1527="ingredient",0,VLOOKUP($D1527,'Master Inventory'!$C:$H,4,FALSE))</f>
        <v>0</v>
      </c>
      <c r="F1527" s="25"/>
      <c r="H1527" s="74">
        <f t="shared" si="40"/>
        <v>0</v>
      </c>
      <c r="J1527" s="65"/>
    </row>
    <row r="1528" spans="1:10" ht="15" customHeight="1">
      <c r="A1528" s="113"/>
      <c r="C1528" s="62" t="s">
        <v>23</v>
      </c>
      <c r="D1528" s="64" t="s">
        <v>1</v>
      </c>
      <c r="E1528" s="63">
        <f>IF(D1528="ingredient",0,VLOOKUP($D1528,'Master Inventory'!$C:$H,4,FALSE))</f>
        <v>0</v>
      </c>
      <c r="F1528" s="25"/>
      <c r="H1528" s="74">
        <f t="shared" si="40"/>
        <v>0</v>
      </c>
      <c r="I1528" s="70"/>
      <c r="J1528" s="70"/>
    </row>
    <row r="1529" spans="1:10" ht="15" customHeight="1">
      <c r="A1529" s="113"/>
      <c r="C1529" s="62" t="s">
        <v>23</v>
      </c>
      <c r="D1529" s="64" t="s">
        <v>1</v>
      </c>
      <c r="E1529" s="63">
        <f>IF(D1529="ingredient",0,VLOOKUP($D1529,'Master Inventory'!$C:$H,4,FALSE))</f>
        <v>0</v>
      </c>
      <c r="F1529" s="25"/>
      <c r="H1529" s="74">
        <f t="shared" si="40"/>
        <v>0</v>
      </c>
      <c r="J1529" s="67"/>
    </row>
    <row r="1530" spans="1:10" ht="15" customHeight="1">
      <c r="A1530" s="113"/>
      <c r="C1530" s="62" t="s">
        <v>23</v>
      </c>
      <c r="D1530" s="64" t="s">
        <v>1</v>
      </c>
      <c r="E1530" s="63">
        <f>IF(D1530="ingredient",0,VLOOKUP($D1530,'Master Inventory'!$C:$H,4,FALSE))</f>
        <v>0</v>
      </c>
      <c r="F1530" s="25"/>
      <c r="H1530" s="74">
        <f t="shared" si="40"/>
        <v>0</v>
      </c>
      <c r="I1530" s="67"/>
      <c r="J1530" s="67"/>
    </row>
    <row r="1531" spans="1:10" ht="15" customHeight="1">
      <c r="A1531" s="113"/>
      <c r="C1531" s="62" t="s">
        <v>23</v>
      </c>
      <c r="D1531" s="64" t="s">
        <v>1</v>
      </c>
      <c r="E1531" s="63">
        <f>IF(D1531="ingredient",0,VLOOKUP($D1531,'Master Inventory'!$C:$H,4,FALSE))</f>
        <v>0</v>
      </c>
      <c r="F1531" s="25"/>
      <c r="H1531" s="74">
        <f t="shared" si="40"/>
        <v>0</v>
      </c>
      <c r="J1531" s="71"/>
    </row>
    <row r="1532" spans="1:10" ht="15" customHeight="1">
      <c r="A1532" s="113"/>
      <c r="C1532" s="62" t="s">
        <v>23</v>
      </c>
      <c r="D1532" s="64" t="s">
        <v>1</v>
      </c>
      <c r="E1532" s="63">
        <f>IF(D1532="ingredient",0,VLOOKUP($D1532,'Master Inventory'!$C:$H,4,FALSE))</f>
        <v>0</v>
      </c>
      <c r="F1532" s="25"/>
      <c r="H1532" s="74">
        <f t="shared" si="40"/>
        <v>0</v>
      </c>
      <c r="I1532" s="71"/>
      <c r="J1532" s="71"/>
    </row>
    <row r="1533" spans="1:10" ht="15" customHeight="1">
      <c r="A1533" s="113"/>
      <c r="C1533" s="62" t="s">
        <v>23</v>
      </c>
      <c r="D1533" s="64" t="s">
        <v>1</v>
      </c>
      <c r="E1533" s="63">
        <f>IF(D1533="ingredient",0,VLOOKUP($D1533,'Master Inventory'!$C:$H,4,FALSE))</f>
        <v>0</v>
      </c>
      <c r="F1533" s="25"/>
      <c r="H1533" s="74">
        <f t="shared" si="40"/>
        <v>0</v>
      </c>
      <c r="I1533" s="72"/>
      <c r="J1533" s="72"/>
    </row>
    <row r="1534" spans="1:10" ht="15" customHeight="1">
      <c r="A1534" s="113"/>
      <c r="C1534" s="62" t="s">
        <v>23</v>
      </c>
      <c r="D1534" s="64" t="s">
        <v>1</v>
      </c>
      <c r="E1534" s="63">
        <f>IF(D1534="ingredient",0,VLOOKUP($D1534,'Master Inventory'!$C:$H,4,FALSE))</f>
        <v>0</v>
      </c>
      <c r="F1534" s="25"/>
      <c r="H1534" s="74">
        <f t="shared" si="40"/>
        <v>0</v>
      </c>
      <c r="I1534" s="72"/>
      <c r="J1534" s="72"/>
    </row>
    <row r="1535" spans="1:10" ht="15" customHeight="1">
      <c r="A1535" s="113"/>
      <c r="C1535" s="62" t="s">
        <v>23</v>
      </c>
      <c r="D1535" s="64" t="s">
        <v>1</v>
      </c>
      <c r="E1535" s="63">
        <f>IF(D1535="ingredient",0,VLOOKUP($D1535,'Master Inventory'!$C:$H,4,FALSE))</f>
        <v>0</v>
      </c>
      <c r="F1535" s="25"/>
      <c r="H1535" s="74">
        <f t="shared" si="40"/>
        <v>0</v>
      </c>
    </row>
    <row r="1536" spans="1:10" ht="15" customHeight="1">
      <c r="A1536" s="113"/>
      <c r="C1536" s="62" t="s">
        <v>23</v>
      </c>
      <c r="D1536" s="64" t="s">
        <v>1</v>
      </c>
      <c r="E1536" s="63">
        <f>IF(D1536="ingredient",0,VLOOKUP($D1536,'Master Inventory'!$C:$H,4,FALSE))</f>
        <v>0</v>
      </c>
      <c r="F1536" s="25"/>
      <c r="H1536" s="74">
        <f t="shared" si="40"/>
        <v>0</v>
      </c>
    </row>
    <row r="1537" spans="1:8" ht="15" customHeight="1">
      <c r="A1537" s="113"/>
      <c r="C1537" s="62" t="s">
        <v>23</v>
      </c>
      <c r="D1537" s="64" t="s">
        <v>1</v>
      </c>
      <c r="E1537" s="63">
        <f>IF(D1537="ingredient",0,VLOOKUP($D1537,'Master Inventory'!$C:$H,4,FALSE))</f>
        <v>0</v>
      </c>
      <c r="F1537" s="25"/>
      <c r="H1537" s="74">
        <f t="shared" si="40"/>
        <v>0</v>
      </c>
    </row>
    <row r="1538" spans="1:8" ht="15" customHeight="1">
      <c r="A1538" s="113"/>
      <c r="C1538" s="62" t="s">
        <v>23</v>
      </c>
      <c r="D1538" s="64" t="s">
        <v>1</v>
      </c>
      <c r="E1538" s="63">
        <f>IF(D1538="ingredient",0,VLOOKUP($D1538,'Master Inventory'!$C:$H,4,FALSE))</f>
        <v>0</v>
      </c>
      <c r="F1538" s="25"/>
      <c r="H1538" s="74">
        <f t="shared" si="40"/>
        <v>0</v>
      </c>
    </row>
    <row r="1539" spans="1:8" ht="15" customHeight="1">
      <c r="A1539" s="113"/>
      <c r="C1539" s="62" t="s">
        <v>23</v>
      </c>
      <c r="D1539" s="64" t="s">
        <v>1</v>
      </c>
      <c r="E1539" s="63">
        <f>IF(D1539="ingredient",0,VLOOKUP($D1539,'Master Inventory'!$C:$H,4,FALSE))</f>
        <v>0</v>
      </c>
      <c r="F1539" s="25"/>
      <c r="H1539" s="74">
        <f t="shared" si="40"/>
        <v>0</v>
      </c>
    </row>
    <row r="1540" spans="1:8" ht="15" customHeight="1">
      <c r="A1540" s="113"/>
      <c r="C1540" s="62" t="s">
        <v>23</v>
      </c>
      <c r="D1540" s="64" t="s">
        <v>1</v>
      </c>
      <c r="E1540" s="63">
        <f>IF(D1540="ingredient",0,VLOOKUP($D1540,'Master Inventory'!$C:$H,4,FALSE))</f>
        <v>0</v>
      </c>
      <c r="F1540" s="25"/>
      <c r="H1540" s="74">
        <f t="shared" si="40"/>
        <v>0</v>
      </c>
    </row>
    <row r="1541" spans="1:8" ht="15" customHeight="1">
      <c r="A1541" s="113"/>
      <c r="C1541" s="62" t="s">
        <v>23</v>
      </c>
      <c r="D1541" s="64" t="s">
        <v>1</v>
      </c>
      <c r="E1541" s="63">
        <f>IF(D1541="ingredient",0,VLOOKUP($D1541,'Master Inventory'!$C:$H,4,FALSE))</f>
        <v>0</v>
      </c>
      <c r="F1541" s="25"/>
      <c r="H1541" s="74">
        <f t="shared" si="40"/>
        <v>0</v>
      </c>
    </row>
    <row r="1542" spans="1:8" ht="15" customHeight="1">
      <c r="A1542" s="113"/>
      <c r="C1542" s="62" t="s">
        <v>23</v>
      </c>
      <c r="D1542" s="64" t="s">
        <v>1</v>
      </c>
      <c r="E1542" s="63">
        <f>IF(D1542="ingredient",0,VLOOKUP($D1542,'Master Inventory'!$C:$H,4,FALSE))</f>
        <v>0</v>
      </c>
      <c r="F1542" s="25"/>
      <c r="H1542" s="74">
        <f t="shared" si="40"/>
        <v>0</v>
      </c>
    </row>
    <row r="1543" spans="1:8" ht="15" customHeight="1">
      <c r="A1543" s="113"/>
      <c r="C1543" s="62" t="s">
        <v>23</v>
      </c>
      <c r="D1543" s="64" t="s">
        <v>1</v>
      </c>
      <c r="E1543" s="63">
        <f>IF(D1543="ingredient",0,VLOOKUP($D1543,'Master Inventory'!$C:$H,4,FALSE))</f>
        <v>0</v>
      </c>
      <c r="F1543" s="25"/>
      <c r="H1543" s="74">
        <f t="shared" si="40"/>
        <v>0</v>
      </c>
    </row>
    <row r="1544" spans="1:8" ht="15" customHeight="1">
      <c r="A1544" s="113"/>
      <c r="C1544" s="62" t="s">
        <v>23</v>
      </c>
      <c r="D1544" s="64" t="s">
        <v>1</v>
      </c>
      <c r="E1544" s="63">
        <f>IF(D1544="ingredient",0,VLOOKUP($D1544,'Master Inventory'!$C:$H,4,FALSE))</f>
        <v>0</v>
      </c>
      <c r="F1544" s="25"/>
      <c r="H1544" s="74">
        <f t="shared" si="40"/>
        <v>0</v>
      </c>
    </row>
    <row r="1545" spans="1:8" ht="15" customHeight="1">
      <c r="A1545" s="113"/>
      <c r="C1545" s="62" t="s">
        <v>23</v>
      </c>
      <c r="D1545" s="64" t="s">
        <v>1</v>
      </c>
      <c r="E1545" s="63">
        <f>IF(D1545="ingredient",0,VLOOKUP($D1545,'Master Inventory'!$C:$H,4,FALSE))</f>
        <v>0</v>
      </c>
      <c r="F1545" s="25"/>
      <c r="H1545" s="74">
        <f t="shared" si="40"/>
        <v>0</v>
      </c>
    </row>
    <row r="1546" spans="1:8" ht="15" customHeight="1">
      <c r="A1546" s="113"/>
      <c r="C1546" s="62" t="s">
        <v>23</v>
      </c>
      <c r="D1546" s="64" t="s">
        <v>1</v>
      </c>
      <c r="E1546" s="63">
        <f>IF(D1546="ingredient",0,VLOOKUP($D1546,'Master Inventory'!$C:$H,4,FALSE))</f>
        <v>0</v>
      </c>
      <c r="F1546" s="25"/>
      <c r="H1546" s="74">
        <f t="shared" si="40"/>
        <v>0</v>
      </c>
    </row>
    <row r="1547" spans="1:8" ht="15" customHeight="1">
      <c r="A1547" s="113"/>
      <c r="C1547" s="62" t="s">
        <v>23</v>
      </c>
      <c r="D1547" s="64" t="s">
        <v>1</v>
      </c>
      <c r="E1547" s="63">
        <f>IF(D1547="ingredient",0,VLOOKUP($D1547,'Master Inventory'!$C:$H,4,FALSE))</f>
        <v>0</v>
      </c>
      <c r="F1547" s="25"/>
      <c r="H1547" s="74">
        <f t="shared" si="40"/>
        <v>0</v>
      </c>
    </row>
    <row r="1548" spans="1:8" ht="15" customHeight="1">
      <c r="A1548" s="113"/>
      <c r="C1548" s="62" t="s">
        <v>23</v>
      </c>
      <c r="D1548" s="64" t="s">
        <v>1</v>
      </c>
      <c r="E1548" s="63">
        <f>IF(D1548="ingredient",0,VLOOKUP($D1548,'Master Inventory'!$C:$H,4,FALSE))</f>
        <v>0</v>
      </c>
      <c r="F1548" s="25"/>
      <c r="H1548" s="74">
        <f t="shared" si="40"/>
        <v>0</v>
      </c>
    </row>
    <row r="1549" spans="1:8" ht="15" customHeight="1">
      <c r="A1549" s="113"/>
      <c r="C1549" s="73" t="s">
        <v>24</v>
      </c>
      <c r="D1549" s="64" t="s">
        <v>8</v>
      </c>
      <c r="E1549" s="63">
        <f>IF(D1549="Recipe Name",0,VLOOKUP($D1549,'Raw Recipes'!$B:$I,8,FALSE))</f>
        <v>0</v>
      </c>
      <c r="F1549" s="25"/>
      <c r="H1549" s="74">
        <f t="shared" si="40"/>
        <v>0</v>
      </c>
    </row>
    <row r="1550" spans="1:8" ht="15" customHeight="1">
      <c r="A1550" s="113"/>
      <c r="C1550" s="73" t="s">
        <v>24</v>
      </c>
      <c r="D1550" s="64" t="s">
        <v>8</v>
      </c>
      <c r="E1550" s="63">
        <f>IF(D1550="Recipe Name",0,VLOOKUP($D1550,'Raw Recipes'!$B:$I,8,FALSE))</f>
        <v>0</v>
      </c>
      <c r="F1550" s="25"/>
      <c r="H1550" s="74">
        <f t="shared" si="40"/>
        <v>0</v>
      </c>
    </row>
    <row r="1551" spans="1:8" ht="15" customHeight="1">
      <c r="A1551" s="113"/>
      <c r="C1551" s="73" t="s">
        <v>24</v>
      </c>
      <c r="D1551" s="64" t="s">
        <v>8</v>
      </c>
      <c r="E1551" s="63">
        <f>IF(D1551="Recipe Name",0,VLOOKUP($D1551,'Raw Recipes'!$B:$I,8,FALSE))</f>
        <v>0</v>
      </c>
      <c r="F1551" s="25"/>
      <c r="H1551" s="74">
        <f t="shared" si="40"/>
        <v>0</v>
      </c>
    </row>
    <row r="1552" spans="1:8" ht="15" customHeight="1">
      <c r="A1552" s="113"/>
      <c r="C1552" s="73" t="s">
        <v>24</v>
      </c>
      <c r="D1552" s="64" t="s">
        <v>8</v>
      </c>
      <c r="E1552" s="63">
        <f>IF(D1552="Recipe Name",0,VLOOKUP($D1552,'Raw Recipes'!$B:$I,8,FALSE))</f>
        <v>0</v>
      </c>
      <c r="F1552" s="25"/>
      <c r="H1552" s="74">
        <f t="shared" si="40"/>
        <v>0</v>
      </c>
    </row>
    <row r="1553" spans="1:16" ht="15" customHeight="1">
      <c r="A1553" s="113"/>
      <c r="C1553" s="73" t="s">
        <v>24</v>
      </c>
      <c r="D1553" s="64" t="s">
        <v>8</v>
      </c>
      <c r="E1553" s="63">
        <f>IF(D1553="Recipe Name",0,VLOOKUP($D1553,'Raw Recipes'!$B:$I,8,FALSE))</f>
        <v>0</v>
      </c>
      <c r="F1553" s="25"/>
      <c r="H1553" s="74">
        <f t="shared" si="40"/>
        <v>0</v>
      </c>
    </row>
    <row r="1554" spans="1:16" ht="15" customHeight="1">
      <c r="A1554" s="113"/>
      <c r="C1554" s="73" t="s">
        <v>24</v>
      </c>
      <c r="D1554" s="64" t="s">
        <v>8</v>
      </c>
      <c r="E1554" s="63">
        <f>IF(D1554="Recipe Name",0,VLOOKUP($D1554,'Raw Recipes'!$B:$I,8,FALSE))</f>
        <v>0</v>
      </c>
      <c r="F1554" s="25"/>
      <c r="H1554" s="74">
        <f t="shared" si="40"/>
        <v>0</v>
      </c>
    </row>
    <row r="1555" spans="1:16" ht="15" customHeight="1">
      <c r="A1555" s="113"/>
      <c r="C1555" s="73" t="s">
        <v>24</v>
      </c>
      <c r="D1555" s="64" t="s">
        <v>8</v>
      </c>
      <c r="E1555" s="63">
        <f>IF(D1555="Recipe Name",0,VLOOKUP($D1555,'Raw Recipes'!$B:$I,8,FALSE))</f>
        <v>0</v>
      </c>
      <c r="F1555" s="25"/>
      <c r="H1555" s="74">
        <f t="shared" si="40"/>
        <v>0</v>
      </c>
    </row>
    <row r="1556" spans="1:16" ht="15" customHeight="1">
      <c r="A1556" s="113"/>
      <c r="C1556" s="73" t="s">
        <v>24</v>
      </c>
      <c r="D1556" s="64" t="s">
        <v>8</v>
      </c>
      <c r="E1556" s="63">
        <f>IF(D1556="Recipe Name",0,VLOOKUP($D1556,'Raw Recipes'!$B:$I,8,FALSE))</f>
        <v>0</v>
      </c>
      <c r="F1556" s="25"/>
      <c r="H1556" s="74">
        <f t="shared" si="40"/>
        <v>0</v>
      </c>
    </row>
    <row r="1557" spans="1:16" ht="15" customHeight="1">
      <c r="A1557" s="113"/>
      <c r="C1557" s="73" t="s">
        <v>24</v>
      </c>
      <c r="D1557" s="64" t="s">
        <v>8</v>
      </c>
      <c r="E1557" s="63">
        <f>IF(D1557="Recipe Name",0,VLOOKUP($D1557,'Raw Recipes'!$B:$I,8,FALSE))</f>
        <v>0</v>
      </c>
      <c r="F1557" s="25"/>
      <c r="H1557" s="74">
        <f t="shared" si="40"/>
        <v>0</v>
      </c>
    </row>
    <row r="1558" spans="1:16" ht="15" customHeight="1">
      <c r="A1558" s="113"/>
      <c r="C1558" s="73" t="s">
        <v>24</v>
      </c>
      <c r="D1558" s="64" t="s">
        <v>8</v>
      </c>
      <c r="E1558" s="63">
        <f>IF(D1558="Recipe Name",0,VLOOKUP($D1558,'Raw Recipes'!$B:$I,8,FALSE))</f>
        <v>0</v>
      </c>
      <c r="F1558" s="25"/>
      <c r="H1558" s="74">
        <f t="shared" si="40"/>
        <v>0</v>
      </c>
    </row>
    <row r="1559" spans="1:16" ht="15" customHeight="1">
      <c r="A1559" s="113"/>
      <c r="B1559" s="14"/>
      <c r="C1559" s="14"/>
      <c r="D1559" s="14"/>
      <c r="E1559" s="14"/>
      <c r="F1559" s="14"/>
      <c r="G1559" s="14"/>
      <c r="H1559" s="14"/>
      <c r="I1559" s="16"/>
      <c r="J1559" s="16"/>
      <c r="K1559" s="14"/>
      <c r="L1559" s="14"/>
      <c r="M1559" s="14"/>
      <c r="N1559" s="14"/>
      <c r="O1559" s="14"/>
      <c r="P1559" s="14"/>
    </row>
    <row r="1560" spans="1:16" ht="15" customHeight="1">
      <c r="A1560" s="113">
        <f t="shared" ref="A1560" si="41">A1519+1</f>
        <v>39</v>
      </c>
      <c r="B1560" s="25"/>
      <c r="C1560" s="62" t="s">
        <v>23</v>
      </c>
      <c r="D1560" s="64" t="s">
        <v>1</v>
      </c>
      <c r="E1560" s="63">
        <f>IF(D1560="ingredient",0,VLOOKUP($D1560,'Master Inventory'!$C:$H,4,FALSE))</f>
        <v>0</v>
      </c>
      <c r="F1560" s="25"/>
      <c r="H1560" s="74">
        <f>F1560*E1560</f>
        <v>0</v>
      </c>
      <c r="I1560" s="114">
        <f>SUM(H1560:H1599)</f>
        <v>0</v>
      </c>
      <c r="J1560" s="114"/>
      <c r="K1560" s="115"/>
      <c r="L1560" s="115"/>
      <c r="M1560" s="114">
        <f>K1560-I1560</f>
        <v>0</v>
      </c>
      <c r="N1560" s="114"/>
      <c r="O1560" s="116" t="e">
        <f>I1560/K1560</f>
        <v>#DIV/0!</v>
      </c>
      <c r="P1560" s="116"/>
    </row>
    <row r="1561" spans="1:16" ht="15" customHeight="1">
      <c r="A1561" s="113"/>
      <c r="C1561" s="62" t="s">
        <v>23</v>
      </c>
      <c r="D1561" s="64" t="s">
        <v>1</v>
      </c>
      <c r="E1561" s="63">
        <f>IF(D1561="ingredient",0,VLOOKUP($D1561,'Master Inventory'!$C:$H,4,FALSE))</f>
        <v>0</v>
      </c>
      <c r="F1561" s="25"/>
      <c r="H1561" s="74">
        <f t="shared" ref="H1561:H1599" si="42">F1561*E1561</f>
        <v>0</v>
      </c>
      <c r="I1561" s="65"/>
      <c r="J1561" s="65"/>
    </row>
    <row r="1562" spans="1:16" ht="15" customHeight="1">
      <c r="A1562" s="113"/>
      <c r="C1562" s="62" t="s">
        <v>23</v>
      </c>
      <c r="D1562" s="64" t="s">
        <v>1</v>
      </c>
      <c r="E1562" s="63">
        <f>IF(D1562="ingredient",0,VLOOKUP($D1562,'Master Inventory'!$C:$H,4,FALSE))</f>
        <v>0</v>
      </c>
      <c r="F1562" s="25"/>
      <c r="H1562" s="74">
        <f t="shared" si="42"/>
        <v>0</v>
      </c>
      <c r="J1562" s="67"/>
    </row>
    <row r="1563" spans="1:16" ht="15" customHeight="1">
      <c r="A1563" s="113"/>
      <c r="C1563" s="62" t="s">
        <v>23</v>
      </c>
      <c r="D1563" s="64" t="s">
        <v>1</v>
      </c>
      <c r="E1563" s="63">
        <f>IF(D1563="ingredient",0,VLOOKUP($D1563,'Master Inventory'!$C:$H,4,FALSE))</f>
        <v>0</v>
      </c>
      <c r="F1563" s="25"/>
      <c r="H1563" s="74">
        <f t="shared" si="42"/>
        <v>0</v>
      </c>
      <c r="I1563" s="67"/>
      <c r="J1563" s="67"/>
    </row>
    <row r="1564" spans="1:16" ht="15" customHeight="1">
      <c r="A1564" s="113"/>
      <c r="C1564" s="62" t="s">
        <v>23</v>
      </c>
      <c r="D1564" s="64" t="s">
        <v>1</v>
      </c>
      <c r="E1564" s="63">
        <f>IF(D1564="ingredient",0,VLOOKUP($D1564,'Master Inventory'!$C:$H,4,FALSE))</f>
        <v>0</v>
      </c>
      <c r="F1564" s="25"/>
      <c r="H1564" s="74">
        <f t="shared" si="42"/>
        <v>0</v>
      </c>
      <c r="J1564" s="68"/>
    </row>
    <row r="1565" spans="1:16" ht="15" customHeight="1">
      <c r="A1565" s="113"/>
      <c r="C1565" s="62" t="s">
        <v>23</v>
      </c>
      <c r="D1565" s="64" t="s">
        <v>1</v>
      </c>
      <c r="E1565" s="63">
        <f>IF(D1565="ingredient",0,VLOOKUP($D1565,'Master Inventory'!$C:$H,4,FALSE))</f>
        <v>0</v>
      </c>
      <c r="F1565" s="25"/>
      <c r="H1565" s="74">
        <f t="shared" si="42"/>
        <v>0</v>
      </c>
      <c r="I1565" s="69"/>
      <c r="J1565" s="69"/>
    </row>
    <row r="1566" spans="1:16" ht="15" customHeight="1">
      <c r="A1566" s="113"/>
      <c r="C1566" s="62" t="s">
        <v>23</v>
      </c>
      <c r="D1566" s="64" t="s">
        <v>1</v>
      </c>
      <c r="E1566" s="63">
        <f>IF(D1566="ingredient",0,VLOOKUP($D1566,'Master Inventory'!$C:$H,4,FALSE))</f>
        <v>0</v>
      </c>
      <c r="F1566" s="25"/>
      <c r="H1566" s="74">
        <f t="shared" si="42"/>
        <v>0</v>
      </c>
      <c r="J1566" s="67"/>
    </row>
    <row r="1567" spans="1:16" ht="15" customHeight="1">
      <c r="A1567" s="113"/>
      <c r="C1567" s="62" t="s">
        <v>23</v>
      </c>
      <c r="D1567" s="64" t="s">
        <v>1</v>
      </c>
      <c r="E1567" s="63">
        <f>IF(D1567="ingredient",0,VLOOKUP($D1567,'Master Inventory'!$C:$H,4,FALSE))</f>
        <v>0</v>
      </c>
      <c r="F1567" s="25"/>
      <c r="H1567" s="74">
        <f t="shared" si="42"/>
        <v>0</v>
      </c>
      <c r="I1567" s="67"/>
      <c r="J1567" s="67"/>
    </row>
    <row r="1568" spans="1:16" ht="15" customHeight="1">
      <c r="A1568" s="113"/>
      <c r="C1568" s="62" t="s">
        <v>23</v>
      </c>
      <c r="D1568" s="64" t="s">
        <v>1</v>
      </c>
      <c r="E1568" s="63">
        <f>IF(D1568="ingredient",0,VLOOKUP($D1568,'Master Inventory'!$C:$H,4,FALSE))</f>
        <v>0</v>
      </c>
      <c r="F1568" s="25"/>
      <c r="H1568" s="74">
        <f t="shared" si="42"/>
        <v>0</v>
      </c>
      <c r="J1568" s="65"/>
    </row>
    <row r="1569" spans="1:10" ht="15" customHeight="1">
      <c r="A1569" s="113"/>
      <c r="C1569" s="62" t="s">
        <v>23</v>
      </c>
      <c r="D1569" s="64" t="s">
        <v>1</v>
      </c>
      <c r="E1569" s="63">
        <f>IF(D1569="ingredient",0,VLOOKUP($D1569,'Master Inventory'!$C:$H,4,FALSE))</f>
        <v>0</v>
      </c>
      <c r="F1569" s="25"/>
      <c r="H1569" s="74">
        <f t="shared" si="42"/>
        <v>0</v>
      </c>
      <c r="I1569" s="70"/>
      <c r="J1569" s="70"/>
    </row>
    <row r="1570" spans="1:10" ht="15" customHeight="1">
      <c r="A1570" s="113"/>
      <c r="C1570" s="62" t="s">
        <v>23</v>
      </c>
      <c r="D1570" s="64" t="s">
        <v>1</v>
      </c>
      <c r="E1570" s="63">
        <f>IF(D1570="ingredient",0,VLOOKUP($D1570,'Master Inventory'!$C:$H,4,FALSE))</f>
        <v>0</v>
      </c>
      <c r="F1570" s="25"/>
      <c r="H1570" s="74">
        <f t="shared" si="42"/>
        <v>0</v>
      </c>
      <c r="J1570" s="67"/>
    </row>
    <row r="1571" spans="1:10" ht="15" customHeight="1">
      <c r="A1571" s="113"/>
      <c r="C1571" s="62" t="s">
        <v>23</v>
      </c>
      <c r="D1571" s="64" t="s">
        <v>1</v>
      </c>
      <c r="E1571" s="63">
        <f>IF(D1571="ingredient",0,VLOOKUP($D1571,'Master Inventory'!$C:$H,4,FALSE))</f>
        <v>0</v>
      </c>
      <c r="F1571" s="25"/>
      <c r="H1571" s="74">
        <f t="shared" si="42"/>
        <v>0</v>
      </c>
      <c r="I1571" s="67"/>
      <c r="J1571" s="67"/>
    </row>
    <row r="1572" spans="1:10" ht="15" customHeight="1">
      <c r="A1572" s="113"/>
      <c r="C1572" s="62" t="s">
        <v>23</v>
      </c>
      <c r="D1572" s="64" t="s">
        <v>1</v>
      </c>
      <c r="E1572" s="63">
        <f>IF(D1572="ingredient",0,VLOOKUP($D1572,'Master Inventory'!$C:$H,4,FALSE))</f>
        <v>0</v>
      </c>
      <c r="F1572" s="25"/>
      <c r="H1572" s="74">
        <f t="shared" si="42"/>
        <v>0</v>
      </c>
      <c r="J1572" s="71"/>
    </row>
    <row r="1573" spans="1:10" ht="15" customHeight="1">
      <c r="A1573" s="113"/>
      <c r="C1573" s="62" t="s">
        <v>23</v>
      </c>
      <c r="D1573" s="64" t="s">
        <v>1</v>
      </c>
      <c r="E1573" s="63">
        <f>IF(D1573="ingredient",0,VLOOKUP($D1573,'Master Inventory'!$C:$H,4,FALSE))</f>
        <v>0</v>
      </c>
      <c r="F1573" s="25"/>
      <c r="H1573" s="74">
        <f t="shared" si="42"/>
        <v>0</v>
      </c>
      <c r="I1573" s="71"/>
      <c r="J1573" s="71"/>
    </row>
    <row r="1574" spans="1:10" ht="15" customHeight="1">
      <c r="A1574" s="113"/>
      <c r="C1574" s="62" t="s">
        <v>23</v>
      </c>
      <c r="D1574" s="64" t="s">
        <v>1</v>
      </c>
      <c r="E1574" s="63">
        <f>IF(D1574="ingredient",0,VLOOKUP($D1574,'Master Inventory'!$C:$H,4,FALSE))</f>
        <v>0</v>
      </c>
      <c r="F1574" s="25"/>
      <c r="H1574" s="74">
        <f t="shared" si="42"/>
        <v>0</v>
      </c>
      <c r="I1574" s="72"/>
      <c r="J1574" s="72"/>
    </row>
    <row r="1575" spans="1:10" ht="15" customHeight="1">
      <c r="A1575" s="113"/>
      <c r="C1575" s="62" t="s">
        <v>23</v>
      </c>
      <c r="D1575" s="64" t="s">
        <v>1</v>
      </c>
      <c r="E1575" s="63">
        <f>IF(D1575="ingredient",0,VLOOKUP($D1575,'Master Inventory'!$C:$H,4,FALSE))</f>
        <v>0</v>
      </c>
      <c r="F1575" s="25"/>
      <c r="H1575" s="74">
        <f t="shared" si="42"/>
        <v>0</v>
      </c>
      <c r="I1575" s="72"/>
      <c r="J1575" s="72"/>
    </row>
    <row r="1576" spans="1:10" ht="15" customHeight="1">
      <c r="A1576" s="113"/>
      <c r="C1576" s="62" t="s">
        <v>23</v>
      </c>
      <c r="D1576" s="64" t="s">
        <v>1</v>
      </c>
      <c r="E1576" s="63">
        <f>IF(D1576="ingredient",0,VLOOKUP($D1576,'Master Inventory'!$C:$H,4,FALSE))</f>
        <v>0</v>
      </c>
      <c r="F1576" s="25"/>
      <c r="H1576" s="74">
        <f t="shared" si="42"/>
        <v>0</v>
      </c>
    </row>
    <row r="1577" spans="1:10" ht="15" customHeight="1">
      <c r="A1577" s="113"/>
      <c r="C1577" s="62" t="s">
        <v>23</v>
      </c>
      <c r="D1577" s="64" t="s">
        <v>1</v>
      </c>
      <c r="E1577" s="63">
        <f>IF(D1577="ingredient",0,VLOOKUP($D1577,'Master Inventory'!$C:$H,4,FALSE))</f>
        <v>0</v>
      </c>
      <c r="F1577" s="25"/>
      <c r="H1577" s="74">
        <f t="shared" si="42"/>
        <v>0</v>
      </c>
    </row>
    <row r="1578" spans="1:10" ht="15" customHeight="1">
      <c r="A1578" s="113"/>
      <c r="C1578" s="62" t="s">
        <v>23</v>
      </c>
      <c r="D1578" s="64" t="s">
        <v>1</v>
      </c>
      <c r="E1578" s="63">
        <f>IF(D1578="ingredient",0,VLOOKUP($D1578,'Master Inventory'!$C:$H,4,FALSE))</f>
        <v>0</v>
      </c>
      <c r="F1578" s="25"/>
      <c r="H1578" s="74">
        <f t="shared" si="42"/>
        <v>0</v>
      </c>
    </row>
    <row r="1579" spans="1:10" ht="15" customHeight="1">
      <c r="A1579" s="113"/>
      <c r="C1579" s="62" t="s">
        <v>23</v>
      </c>
      <c r="D1579" s="64" t="s">
        <v>1</v>
      </c>
      <c r="E1579" s="63">
        <f>IF(D1579="ingredient",0,VLOOKUP($D1579,'Master Inventory'!$C:$H,4,FALSE))</f>
        <v>0</v>
      </c>
      <c r="F1579" s="25"/>
      <c r="H1579" s="74">
        <f t="shared" si="42"/>
        <v>0</v>
      </c>
    </row>
    <row r="1580" spans="1:10" ht="15" customHeight="1">
      <c r="A1580" s="113"/>
      <c r="C1580" s="62" t="s">
        <v>23</v>
      </c>
      <c r="D1580" s="64" t="s">
        <v>1</v>
      </c>
      <c r="E1580" s="63">
        <f>IF(D1580="ingredient",0,VLOOKUP($D1580,'Master Inventory'!$C:$H,4,FALSE))</f>
        <v>0</v>
      </c>
      <c r="F1580" s="25"/>
      <c r="H1580" s="74">
        <f t="shared" si="42"/>
        <v>0</v>
      </c>
    </row>
    <row r="1581" spans="1:10" ht="15" customHeight="1">
      <c r="A1581" s="113"/>
      <c r="C1581" s="62" t="s">
        <v>23</v>
      </c>
      <c r="D1581" s="64" t="s">
        <v>1</v>
      </c>
      <c r="E1581" s="63">
        <f>IF(D1581="ingredient",0,VLOOKUP($D1581,'Master Inventory'!$C:$H,4,FALSE))</f>
        <v>0</v>
      </c>
      <c r="F1581" s="25"/>
      <c r="H1581" s="74">
        <f t="shared" si="42"/>
        <v>0</v>
      </c>
    </row>
    <row r="1582" spans="1:10" ht="15" customHeight="1">
      <c r="A1582" s="113"/>
      <c r="C1582" s="62" t="s">
        <v>23</v>
      </c>
      <c r="D1582" s="64" t="s">
        <v>1</v>
      </c>
      <c r="E1582" s="63">
        <f>IF(D1582="ingredient",0,VLOOKUP($D1582,'Master Inventory'!$C:$H,4,FALSE))</f>
        <v>0</v>
      </c>
      <c r="F1582" s="25"/>
      <c r="H1582" s="74">
        <f t="shared" si="42"/>
        <v>0</v>
      </c>
    </row>
    <row r="1583" spans="1:10" ht="15" customHeight="1">
      <c r="A1583" s="113"/>
      <c r="C1583" s="62" t="s">
        <v>23</v>
      </c>
      <c r="D1583" s="64" t="s">
        <v>1</v>
      </c>
      <c r="E1583" s="63">
        <f>IF(D1583="ingredient",0,VLOOKUP($D1583,'Master Inventory'!$C:$H,4,FALSE))</f>
        <v>0</v>
      </c>
      <c r="F1583" s="25"/>
      <c r="H1583" s="74">
        <f t="shared" si="42"/>
        <v>0</v>
      </c>
    </row>
    <row r="1584" spans="1:10" ht="15" customHeight="1">
      <c r="A1584" s="113"/>
      <c r="C1584" s="62" t="s">
        <v>23</v>
      </c>
      <c r="D1584" s="64" t="s">
        <v>1</v>
      </c>
      <c r="E1584" s="63">
        <f>IF(D1584="ingredient",0,VLOOKUP($D1584,'Master Inventory'!$C:$H,4,FALSE))</f>
        <v>0</v>
      </c>
      <c r="F1584" s="25"/>
      <c r="H1584" s="74">
        <f t="shared" si="42"/>
        <v>0</v>
      </c>
    </row>
    <row r="1585" spans="1:16" ht="15" customHeight="1">
      <c r="A1585" s="113"/>
      <c r="C1585" s="62" t="s">
        <v>23</v>
      </c>
      <c r="D1585" s="64" t="s">
        <v>1</v>
      </c>
      <c r="E1585" s="63">
        <f>IF(D1585="ingredient",0,VLOOKUP($D1585,'Master Inventory'!$C:$H,4,FALSE))</f>
        <v>0</v>
      </c>
      <c r="F1585" s="25"/>
      <c r="H1585" s="74">
        <f t="shared" si="42"/>
        <v>0</v>
      </c>
    </row>
    <row r="1586" spans="1:16" ht="15" customHeight="1">
      <c r="A1586" s="113"/>
      <c r="C1586" s="62" t="s">
        <v>23</v>
      </c>
      <c r="D1586" s="64" t="s">
        <v>1</v>
      </c>
      <c r="E1586" s="63">
        <f>IF(D1586="ingredient",0,VLOOKUP($D1586,'Master Inventory'!$C:$H,4,FALSE))</f>
        <v>0</v>
      </c>
      <c r="F1586" s="25"/>
      <c r="H1586" s="74">
        <f t="shared" si="42"/>
        <v>0</v>
      </c>
    </row>
    <row r="1587" spans="1:16" ht="15" customHeight="1">
      <c r="A1587" s="113"/>
      <c r="C1587" s="62" t="s">
        <v>23</v>
      </c>
      <c r="D1587" s="64" t="s">
        <v>1</v>
      </c>
      <c r="E1587" s="63">
        <f>IF(D1587="ingredient",0,VLOOKUP($D1587,'Master Inventory'!$C:$H,4,FALSE))</f>
        <v>0</v>
      </c>
      <c r="F1587" s="25"/>
      <c r="H1587" s="74">
        <f t="shared" si="42"/>
        <v>0</v>
      </c>
    </row>
    <row r="1588" spans="1:16" ht="15" customHeight="1">
      <c r="A1588" s="113"/>
      <c r="C1588" s="62" t="s">
        <v>23</v>
      </c>
      <c r="D1588" s="64" t="s">
        <v>1</v>
      </c>
      <c r="E1588" s="63">
        <f>IF(D1588="ingredient",0,VLOOKUP($D1588,'Master Inventory'!$C:$H,4,FALSE))</f>
        <v>0</v>
      </c>
      <c r="F1588" s="25"/>
      <c r="H1588" s="74">
        <f t="shared" si="42"/>
        <v>0</v>
      </c>
    </row>
    <row r="1589" spans="1:16" ht="15" customHeight="1">
      <c r="A1589" s="113"/>
      <c r="C1589" s="62" t="s">
        <v>23</v>
      </c>
      <c r="D1589" s="64" t="s">
        <v>1</v>
      </c>
      <c r="E1589" s="63">
        <f>IF(D1589="ingredient",0,VLOOKUP($D1589,'Master Inventory'!$C:$H,4,FALSE))</f>
        <v>0</v>
      </c>
      <c r="F1589" s="25"/>
      <c r="H1589" s="74">
        <f t="shared" si="42"/>
        <v>0</v>
      </c>
    </row>
    <row r="1590" spans="1:16" ht="15" customHeight="1">
      <c r="A1590" s="113"/>
      <c r="C1590" s="73" t="s">
        <v>24</v>
      </c>
      <c r="D1590" s="64" t="s">
        <v>8</v>
      </c>
      <c r="E1590" s="63">
        <f>IF(D1590="Recipe Name",0,VLOOKUP($D1590,'Raw Recipes'!$B:$I,8,FALSE))</f>
        <v>0</v>
      </c>
      <c r="F1590" s="25"/>
      <c r="H1590" s="74">
        <f t="shared" si="42"/>
        <v>0</v>
      </c>
    </row>
    <row r="1591" spans="1:16" ht="15" customHeight="1">
      <c r="A1591" s="113"/>
      <c r="C1591" s="73" t="s">
        <v>24</v>
      </c>
      <c r="D1591" s="64" t="s">
        <v>8</v>
      </c>
      <c r="E1591" s="63">
        <f>IF(D1591="Recipe Name",0,VLOOKUP($D1591,'Raw Recipes'!$B:$I,8,FALSE))</f>
        <v>0</v>
      </c>
      <c r="F1591" s="25"/>
      <c r="H1591" s="74">
        <f t="shared" si="42"/>
        <v>0</v>
      </c>
    </row>
    <row r="1592" spans="1:16" ht="15" customHeight="1">
      <c r="A1592" s="113"/>
      <c r="C1592" s="73" t="s">
        <v>24</v>
      </c>
      <c r="D1592" s="64" t="s">
        <v>8</v>
      </c>
      <c r="E1592" s="63">
        <f>IF(D1592="Recipe Name",0,VLOOKUP($D1592,'Raw Recipes'!$B:$I,8,FALSE))</f>
        <v>0</v>
      </c>
      <c r="F1592" s="25"/>
      <c r="H1592" s="74">
        <f t="shared" si="42"/>
        <v>0</v>
      </c>
    </row>
    <row r="1593" spans="1:16" ht="15" customHeight="1">
      <c r="A1593" s="113"/>
      <c r="C1593" s="73" t="s">
        <v>24</v>
      </c>
      <c r="D1593" s="64" t="s">
        <v>8</v>
      </c>
      <c r="E1593" s="63">
        <f>IF(D1593="Recipe Name",0,VLOOKUP($D1593,'Raw Recipes'!$B:$I,8,FALSE))</f>
        <v>0</v>
      </c>
      <c r="F1593" s="25"/>
      <c r="H1593" s="74">
        <f t="shared" si="42"/>
        <v>0</v>
      </c>
    </row>
    <row r="1594" spans="1:16" ht="15" customHeight="1">
      <c r="A1594" s="113"/>
      <c r="C1594" s="73" t="s">
        <v>24</v>
      </c>
      <c r="D1594" s="64" t="s">
        <v>8</v>
      </c>
      <c r="E1594" s="63">
        <f>IF(D1594="Recipe Name",0,VLOOKUP($D1594,'Raw Recipes'!$B:$I,8,FALSE))</f>
        <v>0</v>
      </c>
      <c r="F1594" s="25"/>
      <c r="H1594" s="74">
        <f t="shared" si="42"/>
        <v>0</v>
      </c>
    </row>
    <row r="1595" spans="1:16" ht="15" customHeight="1">
      <c r="A1595" s="113"/>
      <c r="C1595" s="73" t="s">
        <v>24</v>
      </c>
      <c r="D1595" s="64" t="s">
        <v>8</v>
      </c>
      <c r="E1595" s="63">
        <f>IF(D1595="Recipe Name",0,VLOOKUP($D1595,'Raw Recipes'!$B:$I,8,FALSE))</f>
        <v>0</v>
      </c>
      <c r="F1595" s="25"/>
      <c r="H1595" s="74">
        <f t="shared" si="42"/>
        <v>0</v>
      </c>
    </row>
    <row r="1596" spans="1:16" ht="15" customHeight="1">
      <c r="A1596" s="113"/>
      <c r="C1596" s="73" t="s">
        <v>24</v>
      </c>
      <c r="D1596" s="64" t="s">
        <v>8</v>
      </c>
      <c r="E1596" s="63">
        <f>IF(D1596="Recipe Name",0,VLOOKUP($D1596,'Raw Recipes'!$B:$I,8,FALSE))</f>
        <v>0</v>
      </c>
      <c r="F1596" s="25"/>
      <c r="H1596" s="74">
        <f t="shared" si="42"/>
        <v>0</v>
      </c>
    </row>
    <row r="1597" spans="1:16" ht="15" customHeight="1">
      <c r="A1597" s="113"/>
      <c r="C1597" s="73" t="s">
        <v>24</v>
      </c>
      <c r="D1597" s="64" t="s">
        <v>8</v>
      </c>
      <c r="E1597" s="63">
        <f>IF(D1597="Recipe Name",0,VLOOKUP($D1597,'Raw Recipes'!$B:$I,8,FALSE))</f>
        <v>0</v>
      </c>
      <c r="F1597" s="25"/>
      <c r="H1597" s="74">
        <f t="shared" si="42"/>
        <v>0</v>
      </c>
    </row>
    <row r="1598" spans="1:16" ht="15" customHeight="1">
      <c r="A1598" s="113"/>
      <c r="C1598" s="73" t="s">
        <v>24</v>
      </c>
      <c r="D1598" s="64" t="s">
        <v>8</v>
      </c>
      <c r="E1598" s="63">
        <f>IF(D1598="Recipe Name",0,VLOOKUP($D1598,'Raw Recipes'!$B:$I,8,FALSE))</f>
        <v>0</v>
      </c>
      <c r="F1598" s="25"/>
      <c r="H1598" s="74">
        <f t="shared" si="42"/>
        <v>0</v>
      </c>
    </row>
    <row r="1599" spans="1:16" ht="15" customHeight="1">
      <c r="A1599" s="113"/>
      <c r="C1599" s="73" t="s">
        <v>24</v>
      </c>
      <c r="D1599" s="64" t="s">
        <v>8</v>
      </c>
      <c r="E1599" s="63">
        <f>IF(D1599="Recipe Name",0,VLOOKUP($D1599,'Raw Recipes'!$B:$I,8,FALSE))</f>
        <v>0</v>
      </c>
      <c r="F1599" s="25"/>
      <c r="H1599" s="74">
        <f t="shared" si="42"/>
        <v>0</v>
      </c>
    </row>
    <row r="1600" spans="1:16" ht="15" customHeight="1">
      <c r="A1600" s="113"/>
      <c r="B1600" s="14"/>
      <c r="C1600" s="14"/>
      <c r="D1600" s="14"/>
      <c r="E1600" s="14"/>
      <c r="F1600" s="14"/>
      <c r="G1600" s="14"/>
      <c r="H1600" s="14"/>
      <c r="I1600" s="16"/>
      <c r="J1600" s="16"/>
      <c r="K1600" s="14"/>
      <c r="L1600" s="14"/>
      <c r="M1600" s="14"/>
      <c r="N1600" s="14"/>
      <c r="O1600" s="14"/>
      <c r="P1600" s="14"/>
    </row>
    <row r="1601" spans="1:16" ht="15" customHeight="1">
      <c r="A1601" s="113">
        <f>A1560+1</f>
        <v>40</v>
      </c>
      <c r="B1601" s="25"/>
      <c r="C1601" s="62" t="s">
        <v>23</v>
      </c>
      <c r="D1601" s="64" t="s">
        <v>1</v>
      </c>
      <c r="E1601" s="63">
        <f>IF(D1601="ingredient",0,VLOOKUP($D1601,'Master Inventory'!$C:$H,4,FALSE))</f>
        <v>0</v>
      </c>
      <c r="F1601" s="25"/>
      <c r="H1601" s="74">
        <f>F1601*E1601</f>
        <v>0</v>
      </c>
      <c r="I1601" s="114">
        <f>SUM(H1601:H1640)</f>
        <v>0</v>
      </c>
      <c r="J1601" s="114"/>
      <c r="K1601" s="115"/>
      <c r="L1601" s="115"/>
      <c r="M1601" s="114">
        <f>K1601-I1601</f>
        <v>0</v>
      </c>
      <c r="N1601" s="114"/>
      <c r="O1601" s="116" t="e">
        <f>I1601/K1601</f>
        <v>#DIV/0!</v>
      </c>
      <c r="P1601" s="116"/>
    </row>
    <row r="1602" spans="1:16" ht="15" customHeight="1">
      <c r="A1602" s="113"/>
      <c r="C1602" s="62" t="s">
        <v>23</v>
      </c>
      <c r="D1602" s="64" t="s">
        <v>1</v>
      </c>
      <c r="E1602" s="63">
        <f>IF(D1602="ingredient",0,VLOOKUP($D1602,'Master Inventory'!$C:$H,4,FALSE))</f>
        <v>0</v>
      </c>
      <c r="F1602" s="25"/>
      <c r="H1602" s="74">
        <f t="shared" ref="H1602:H1640" si="43">F1602*E1602</f>
        <v>0</v>
      </c>
      <c r="I1602" s="65"/>
      <c r="J1602" s="65"/>
    </row>
    <row r="1603" spans="1:16" ht="15" customHeight="1">
      <c r="A1603" s="113"/>
      <c r="C1603" s="62" t="s">
        <v>23</v>
      </c>
      <c r="D1603" s="64" t="s">
        <v>1</v>
      </c>
      <c r="E1603" s="63">
        <f>IF(D1603="ingredient",0,VLOOKUP($D1603,'Master Inventory'!$C:$H,4,FALSE))</f>
        <v>0</v>
      </c>
      <c r="F1603" s="25"/>
      <c r="H1603" s="74">
        <f t="shared" si="43"/>
        <v>0</v>
      </c>
      <c r="J1603" s="67"/>
    </row>
    <row r="1604" spans="1:16" ht="15" customHeight="1">
      <c r="A1604" s="113"/>
      <c r="C1604" s="62" t="s">
        <v>23</v>
      </c>
      <c r="D1604" s="64" t="s">
        <v>1</v>
      </c>
      <c r="E1604" s="63">
        <f>IF(D1604="ingredient",0,VLOOKUP($D1604,'Master Inventory'!$C:$H,4,FALSE))</f>
        <v>0</v>
      </c>
      <c r="F1604" s="25"/>
      <c r="H1604" s="74">
        <f t="shared" si="43"/>
        <v>0</v>
      </c>
      <c r="I1604" s="67"/>
      <c r="J1604" s="67"/>
    </row>
    <row r="1605" spans="1:16" ht="15" customHeight="1">
      <c r="A1605" s="113"/>
      <c r="C1605" s="62" t="s">
        <v>23</v>
      </c>
      <c r="D1605" s="64" t="s">
        <v>1</v>
      </c>
      <c r="E1605" s="63">
        <f>IF(D1605="ingredient",0,VLOOKUP($D1605,'Master Inventory'!$C:$H,4,FALSE))</f>
        <v>0</v>
      </c>
      <c r="F1605" s="25"/>
      <c r="H1605" s="74">
        <f t="shared" si="43"/>
        <v>0</v>
      </c>
      <c r="J1605" s="68"/>
    </row>
    <row r="1606" spans="1:16" ht="15" customHeight="1">
      <c r="A1606" s="113"/>
      <c r="C1606" s="62" t="s">
        <v>23</v>
      </c>
      <c r="D1606" s="64" t="s">
        <v>1</v>
      </c>
      <c r="E1606" s="63">
        <f>IF(D1606="ingredient",0,VLOOKUP($D1606,'Master Inventory'!$C:$H,4,FALSE))</f>
        <v>0</v>
      </c>
      <c r="F1606" s="25"/>
      <c r="H1606" s="74">
        <f t="shared" si="43"/>
        <v>0</v>
      </c>
      <c r="I1606" s="69"/>
      <c r="J1606" s="69"/>
    </row>
    <row r="1607" spans="1:16" ht="15" customHeight="1">
      <c r="A1607" s="113"/>
      <c r="C1607" s="62" t="s">
        <v>23</v>
      </c>
      <c r="D1607" s="64" t="s">
        <v>1</v>
      </c>
      <c r="E1607" s="63">
        <f>IF(D1607="ingredient",0,VLOOKUP($D1607,'Master Inventory'!$C:$H,4,FALSE))</f>
        <v>0</v>
      </c>
      <c r="F1607" s="25"/>
      <c r="H1607" s="74">
        <f t="shared" si="43"/>
        <v>0</v>
      </c>
      <c r="J1607" s="67"/>
    </row>
    <row r="1608" spans="1:16" ht="15" customHeight="1">
      <c r="A1608" s="113"/>
      <c r="C1608" s="62" t="s">
        <v>23</v>
      </c>
      <c r="D1608" s="64" t="s">
        <v>1</v>
      </c>
      <c r="E1608" s="63">
        <f>IF(D1608="ingredient",0,VLOOKUP($D1608,'Master Inventory'!$C:$H,4,FALSE))</f>
        <v>0</v>
      </c>
      <c r="F1608" s="25"/>
      <c r="H1608" s="74">
        <f t="shared" si="43"/>
        <v>0</v>
      </c>
      <c r="I1608" s="67"/>
      <c r="J1608" s="67"/>
    </row>
    <row r="1609" spans="1:16" ht="15" customHeight="1">
      <c r="A1609" s="113"/>
      <c r="C1609" s="62" t="s">
        <v>23</v>
      </c>
      <c r="D1609" s="64" t="s">
        <v>1</v>
      </c>
      <c r="E1609" s="63">
        <f>IF(D1609="ingredient",0,VLOOKUP($D1609,'Master Inventory'!$C:$H,4,FALSE))</f>
        <v>0</v>
      </c>
      <c r="F1609" s="25"/>
      <c r="H1609" s="74">
        <f t="shared" si="43"/>
        <v>0</v>
      </c>
      <c r="J1609" s="65"/>
    </row>
    <row r="1610" spans="1:16" ht="15" customHeight="1">
      <c r="A1610" s="113"/>
      <c r="C1610" s="62" t="s">
        <v>23</v>
      </c>
      <c r="D1610" s="64" t="s">
        <v>1</v>
      </c>
      <c r="E1610" s="63">
        <f>IF(D1610="ingredient",0,VLOOKUP($D1610,'Master Inventory'!$C:$H,4,FALSE))</f>
        <v>0</v>
      </c>
      <c r="F1610" s="25"/>
      <c r="H1610" s="74">
        <f t="shared" si="43"/>
        <v>0</v>
      </c>
      <c r="I1610" s="70"/>
      <c r="J1610" s="70"/>
    </row>
    <row r="1611" spans="1:16" ht="15" customHeight="1">
      <c r="A1611" s="113"/>
      <c r="C1611" s="62" t="s">
        <v>23</v>
      </c>
      <c r="D1611" s="64" t="s">
        <v>1</v>
      </c>
      <c r="E1611" s="63">
        <f>IF(D1611="ingredient",0,VLOOKUP($D1611,'Master Inventory'!$C:$H,4,FALSE))</f>
        <v>0</v>
      </c>
      <c r="F1611" s="25"/>
      <c r="H1611" s="74">
        <f t="shared" si="43"/>
        <v>0</v>
      </c>
      <c r="J1611" s="67"/>
    </row>
    <row r="1612" spans="1:16" ht="15" customHeight="1">
      <c r="A1612" s="113"/>
      <c r="C1612" s="62" t="s">
        <v>23</v>
      </c>
      <c r="D1612" s="64" t="s">
        <v>1</v>
      </c>
      <c r="E1612" s="63">
        <f>IF(D1612="ingredient",0,VLOOKUP($D1612,'Master Inventory'!$C:$H,4,FALSE))</f>
        <v>0</v>
      </c>
      <c r="F1612" s="25"/>
      <c r="H1612" s="74">
        <f t="shared" si="43"/>
        <v>0</v>
      </c>
      <c r="I1612" s="67"/>
      <c r="J1612" s="67"/>
    </row>
    <row r="1613" spans="1:16" ht="15" customHeight="1">
      <c r="A1613" s="113"/>
      <c r="C1613" s="62" t="s">
        <v>23</v>
      </c>
      <c r="D1613" s="64" t="s">
        <v>1</v>
      </c>
      <c r="E1613" s="63">
        <f>IF(D1613="ingredient",0,VLOOKUP($D1613,'Master Inventory'!$C:$H,4,FALSE))</f>
        <v>0</v>
      </c>
      <c r="F1613" s="25"/>
      <c r="H1613" s="74">
        <f t="shared" si="43"/>
        <v>0</v>
      </c>
      <c r="J1613" s="71"/>
    </row>
    <row r="1614" spans="1:16" ht="15" customHeight="1">
      <c r="A1614" s="113"/>
      <c r="C1614" s="62" t="s">
        <v>23</v>
      </c>
      <c r="D1614" s="64" t="s">
        <v>1</v>
      </c>
      <c r="E1614" s="63">
        <f>IF(D1614="ingredient",0,VLOOKUP($D1614,'Master Inventory'!$C:$H,4,FALSE))</f>
        <v>0</v>
      </c>
      <c r="F1614" s="25"/>
      <c r="H1614" s="74">
        <f t="shared" si="43"/>
        <v>0</v>
      </c>
      <c r="I1614" s="71"/>
      <c r="J1614" s="71"/>
    </row>
    <row r="1615" spans="1:16" ht="15" customHeight="1">
      <c r="A1615" s="113"/>
      <c r="C1615" s="62" t="s">
        <v>23</v>
      </c>
      <c r="D1615" s="64" t="s">
        <v>1</v>
      </c>
      <c r="E1615" s="63">
        <f>IF(D1615="ingredient",0,VLOOKUP($D1615,'Master Inventory'!$C:$H,4,FALSE))</f>
        <v>0</v>
      </c>
      <c r="F1615" s="25"/>
      <c r="H1615" s="74">
        <f t="shared" si="43"/>
        <v>0</v>
      </c>
      <c r="I1615" s="72"/>
      <c r="J1615" s="72"/>
    </row>
    <row r="1616" spans="1:16" ht="15" customHeight="1">
      <c r="A1616" s="113"/>
      <c r="C1616" s="62" t="s">
        <v>23</v>
      </c>
      <c r="D1616" s="64" t="s">
        <v>1</v>
      </c>
      <c r="E1616" s="63">
        <f>IF(D1616="ingredient",0,VLOOKUP($D1616,'Master Inventory'!$C:$H,4,FALSE))</f>
        <v>0</v>
      </c>
      <c r="F1616" s="25"/>
      <c r="H1616" s="74">
        <f t="shared" si="43"/>
        <v>0</v>
      </c>
      <c r="I1616" s="72"/>
      <c r="J1616" s="72"/>
    </row>
    <row r="1617" spans="1:8" ht="15" customHeight="1">
      <c r="A1617" s="113"/>
      <c r="C1617" s="62" t="s">
        <v>23</v>
      </c>
      <c r="D1617" s="64" t="s">
        <v>1</v>
      </c>
      <c r="E1617" s="63">
        <f>IF(D1617="ingredient",0,VLOOKUP($D1617,'Master Inventory'!$C:$H,4,FALSE))</f>
        <v>0</v>
      </c>
      <c r="F1617" s="25"/>
      <c r="H1617" s="74">
        <f t="shared" si="43"/>
        <v>0</v>
      </c>
    </row>
    <row r="1618" spans="1:8" ht="15" customHeight="1">
      <c r="A1618" s="113"/>
      <c r="C1618" s="62" t="s">
        <v>23</v>
      </c>
      <c r="D1618" s="64" t="s">
        <v>1</v>
      </c>
      <c r="E1618" s="63">
        <f>IF(D1618="ingredient",0,VLOOKUP($D1618,'Master Inventory'!$C:$H,4,FALSE))</f>
        <v>0</v>
      </c>
      <c r="F1618" s="25"/>
      <c r="H1618" s="74">
        <f t="shared" si="43"/>
        <v>0</v>
      </c>
    </row>
    <row r="1619" spans="1:8" ht="15" customHeight="1">
      <c r="A1619" s="113"/>
      <c r="C1619" s="62" t="s">
        <v>23</v>
      </c>
      <c r="D1619" s="64" t="s">
        <v>1</v>
      </c>
      <c r="E1619" s="63">
        <f>IF(D1619="ingredient",0,VLOOKUP($D1619,'Master Inventory'!$C:$H,4,FALSE))</f>
        <v>0</v>
      </c>
      <c r="F1619" s="25"/>
      <c r="H1619" s="74">
        <f t="shared" si="43"/>
        <v>0</v>
      </c>
    </row>
    <row r="1620" spans="1:8" ht="15" customHeight="1">
      <c r="A1620" s="113"/>
      <c r="C1620" s="62" t="s">
        <v>23</v>
      </c>
      <c r="D1620" s="64" t="s">
        <v>1</v>
      </c>
      <c r="E1620" s="63">
        <f>IF(D1620="ingredient",0,VLOOKUP($D1620,'Master Inventory'!$C:$H,4,FALSE))</f>
        <v>0</v>
      </c>
      <c r="F1620" s="25"/>
      <c r="H1620" s="74">
        <f t="shared" si="43"/>
        <v>0</v>
      </c>
    </row>
    <row r="1621" spans="1:8" ht="15" customHeight="1">
      <c r="A1621" s="113"/>
      <c r="C1621" s="62" t="s">
        <v>23</v>
      </c>
      <c r="D1621" s="64" t="s">
        <v>1</v>
      </c>
      <c r="E1621" s="63">
        <f>IF(D1621="ingredient",0,VLOOKUP($D1621,'Master Inventory'!$C:$H,4,FALSE))</f>
        <v>0</v>
      </c>
      <c r="F1621" s="25"/>
      <c r="H1621" s="74">
        <f t="shared" si="43"/>
        <v>0</v>
      </c>
    </row>
    <row r="1622" spans="1:8" ht="15" customHeight="1">
      <c r="A1622" s="113"/>
      <c r="C1622" s="62" t="s">
        <v>23</v>
      </c>
      <c r="D1622" s="64" t="s">
        <v>1</v>
      </c>
      <c r="E1622" s="63">
        <f>IF(D1622="ingredient",0,VLOOKUP($D1622,'Master Inventory'!$C:$H,4,FALSE))</f>
        <v>0</v>
      </c>
      <c r="F1622" s="25"/>
      <c r="H1622" s="74">
        <f t="shared" si="43"/>
        <v>0</v>
      </c>
    </row>
    <row r="1623" spans="1:8" ht="15" customHeight="1">
      <c r="A1623" s="113"/>
      <c r="C1623" s="62" t="s">
        <v>23</v>
      </c>
      <c r="D1623" s="64" t="s">
        <v>1</v>
      </c>
      <c r="E1623" s="63">
        <f>IF(D1623="ingredient",0,VLOOKUP($D1623,'Master Inventory'!$C:$H,4,FALSE))</f>
        <v>0</v>
      </c>
      <c r="F1623" s="25"/>
      <c r="H1623" s="74">
        <f t="shared" si="43"/>
        <v>0</v>
      </c>
    </row>
    <row r="1624" spans="1:8" ht="15" customHeight="1">
      <c r="A1624" s="113"/>
      <c r="C1624" s="62" t="s">
        <v>23</v>
      </c>
      <c r="D1624" s="64" t="s">
        <v>1</v>
      </c>
      <c r="E1624" s="63">
        <f>IF(D1624="ingredient",0,VLOOKUP($D1624,'Master Inventory'!$C:$H,4,FALSE))</f>
        <v>0</v>
      </c>
      <c r="F1624" s="25"/>
      <c r="H1624" s="74">
        <f t="shared" si="43"/>
        <v>0</v>
      </c>
    </row>
    <row r="1625" spans="1:8" ht="15" customHeight="1">
      <c r="A1625" s="113"/>
      <c r="C1625" s="62" t="s">
        <v>23</v>
      </c>
      <c r="D1625" s="64" t="s">
        <v>1</v>
      </c>
      <c r="E1625" s="63">
        <f>IF(D1625="ingredient",0,VLOOKUP($D1625,'Master Inventory'!$C:$H,4,FALSE))</f>
        <v>0</v>
      </c>
      <c r="F1625" s="25"/>
      <c r="H1625" s="74">
        <f t="shared" si="43"/>
        <v>0</v>
      </c>
    </row>
    <row r="1626" spans="1:8" ht="15" customHeight="1">
      <c r="A1626" s="113"/>
      <c r="C1626" s="62" t="s">
        <v>23</v>
      </c>
      <c r="D1626" s="64" t="s">
        <v>1</v>
      </c>
      <c r="E1626" s="63">
        <f>IF(D1626="ingredient",0,VLOOKUP($D1626,'Master Inventory'!$C:$H,4,FALSE))</f>
        <v>0</v>
      </c>
      <c r="F1626" s="25"/>
      <c r="H1626" s="74">
        <f t="shared" si="43"/>
        <v>0</v>
      </c>
    </row>
    <row r="1627" spans="1:8" ht="15" customHeight="1">
      <c r="A1627" s="113"/>
      <c r="C1627" s="62" t="s">
        <v>23</v>
      </c>
      <c r="D1627" s="64" t="s">
        <v>1</v>
      </c>
      <c r="E1627" s="63">
        <f>IF(D1627="ingredient",0,VLOOKUP($D1627,'Master Inventory'!$C:$H,4,FALSE))</f>
        <v>0</v>
      </c>
      <c r="F1627" s="25"/>
      <c r="H1627" s="74">
        <f t="shared" si="43"/>
        <v>0</v>
      </c>
    </row>
    <row r="1628" spans="1:8" ht="15" customHeight="1">
      <c r="A1628" s="113"/>
      <c r="C1628" s="62" t="s">
        <v>23</v>
      </c>
      <c r="D1628" s="64" t="s">
        <v>1</v>
      </c>
      <c r="E1628" s="63">
        <f>IF(D1628="ingredient",0,VLOOKUP($D1628,'Master Inventory'!$C:$H,4,FALSE))</f>
        <v>0</v>
      </c>
      <c r="F1628" s="25"/>
      <c r="H1628" s="74">
        <f t="shared" si="43"/>
        <v>0</v>
      </c>
    </row>
    <row r="1629" spans="1:8" ht="15" customHeight="1">
      <c r="A1629" s="113"/>
      <c r="C1629" s="62" t="s">
        <v>23</v>
      </c>
      <c r="D1629" s="64" t="s">
        <v>1</v>
      </c>
      <c r="E1629" s="63">
        <f>IF(D1629="ingredient",0,VLOOKUP($D1629,'Master Inventory'!$C:$H,4,FALSE))</f>
        <v>0</v>
      </c>
      <c r="F1629" s="25"/>
      <c r="H1629" s="74">
        <f t="shared" si="43"/>
        <v>0</v>
      </c>
    </row>
    <row r="1630" spans="1:8" ht="15" customHeight="1">
      <c r="A1630" s="113"/>
      <c r="C1630" s="62" t="s">
        <v>23</v>
      </c>
      <c r="D1630" s="64" t="s">
        <v>1</v>
      </c>
      <c r="E1630" s="63">
        <f>IF(D1630="ingredient",0,VLOOKUP($D1630,'Master Inventory'!$C:$H,4,FALSE))</f>
        <v>0</v>
      </c>
      <c r="F1630" s="25"/>
      <c r="H1630" s="74">
        <f t="shared" si="43"/>
        <v>0</v>
      </c>
    </row>
    <row r="1631" spans="1:8" ht="15" customHeight="1">
      <c r="A1631" s="113"/>
      <c r="C1631" s="73" t="s">
        <v>24</v>
      </c>
      <c r="D1631" s="64" t="s">
        <v>8</v>
      </c>
      <c r="E1631" s="63">
        <f>IF(D1631="Recipe Name",0,VLOOKUP($D1631,'Raw Recipes'!$B:$I,8,FALSE))</f>
        <v>0</v>
      </c>
      <c r="F1631" s="25"/>
      <c r="H1631" s="74">
        <f t="shared" si="43"/>
        <v>0</v>
      </c>
    </row>
    <row r="1632" spans="1:8" ht="15" customHeight="1">
      <c r="A1632" s="113"/>
      <c r="C1632" s="73" t="s">
        <v>24</v>
      </c>
      <c r="D1632" s="64" t="s">
        <v>8</v>
      </c>
      <c r="E1632" s="63">
        <f>IF(D1632="Recipe Name",0,VLOOKUP($D1632,'Raw Recipes'!$B:$I,8,FALSE))</f>
        <v>0</v>
      </c>
      <c r="F1632" s="25"/>
      <c r="H1632" s="74">
        <f t="shared" si="43"/>
        <v>0</v>
      </c>
    </row>
    <row r="1633" spans="1:16" ht="15" customHeight="1">
      <c r="A1633" s="113"/>
      <c r="C1633" s="73" t="s">
        <v>24</v>
      </c>
      <c r="D1633" s="64" t="s">
        <v>8</v>
      </c>
      <c r="E1633" s="63">
        <f>IF(D1633="Recipe Name",0,VLOOKUP($D1633,'Raw Recipes'!$B:$I,8,FALSE))</f>
        <v>0</v>
      </c>
      <c r="F1633" s="25"/>
      <c r="H1633" s="74">
        <f t="shared" si="43"/>
        <v>0</v>
      </c>
    </row>
    <row r="1634" spans="1:16" ht="15" customHeight="1">
      <c r="A1634" s="113"/>
      <c r="C1634" s="73" t="s">
        <v>24</v>
      </c>
      <c r="D1634" s="64" t="s">
        <v>8</v>
      </c>
      <c r="E1634" s="63">
        <f>IF(D1634="Recipe Name",0,VLOOKUP($D1634,'Raw Recipes'!$B:$I,8,FALSE))</f>
        <v>0</v>
      </c>
      <c r="F1634" s="25"/>
      <c r="H1634" s="74">
        <f t="shared" si="43"/>
        <v>0</v>
      </c>
    </row>
    <row r="1635" spans="1:16" ht="15" customHeight="1">
      <c r="A1635" s="113"/>
      <c r="C1635" s="73" t="s">
        <v>24</v>
      </c>
      <c r="D1635" s="64" t="s">
        <v>8</v>
      </c>
      <c r="E1635" s="63">
        <f>IF(D1635="Recipe Name",0,VLOOKUP($D1635,'Raw Recipes'!$B:$I,8,FALSE))</f>
        <v>0</v>
      </c>
      <c r="F1635" s="25"/>
      <c r="H1635" s="74">
        <f t="shared" si="43"/>
        <v>0</v>
      </c>
    </row>
    <row r="1636" spans="1:16" ht="15" customHeight="1">
      <c r="A1636" s="113"/>
      <c r="C1636" s="73" t="s">
        <v>24</v>
      </c>
      <c r="D1636" s="64" t="s">
        <v>8</v>
      </c>
      <c r="E1636" s="63">
        <f>IF(D1636="Recipe Name",0,VLOOKUP($D1636,'Raw Recipes'!$B:$I,8,FALSE))</f>
        <v>0</v>
      </c>
      <c r="F1636" s="25"/>
      <c r="H1636" s="74">
        <f t="shared" si="43"/>
        <v>0</v>
      </c>
    </row>
    <row r="1637" spans="1:16" ht="15" customHeight="1">
      <c r="A1637" s="113"/>
      <c r="C1637" s="73" t="s">
        <v>24</v>
      </c>
      <c r="D1637" s="64" t="s">
        <v>8</v>
      </c>
      <c r="E1637" s="63">
        <f>IF(D1637="Recipe Name",0,VLOOKUP($D1637,'Raw Recipes'!$B:$I,8,FALSE))</f>
        <v>0</v>
      </c>
      <c r="F1637" s="25"/>
      <c r="H1637" s="74">
        <f t="shared" si="43"/>
        <v>0</v>
      </c>
    </row>
    <row r="1638" spans="1:16" ht="15" customHeight="1">
      <c r="A1638" s="113"/>
      <c r="C1638" s="73" t="s">
        <v>24</v>
      </c>
      <c r="D1638" s="64" t="s">
        <v>8</v>
      </c>
      <c r="E1638" s="63">
        <f>IF(D1638="Recipe Name",0,VLOOKUP($D1638,'Raw Recipes'!$B:$I,8,FALSE))</f>
        <v>0</v>
      </c>
      <c r="F1638" s="25"/>
      <c r="H1638" s="74">
        <f t="shared" si="43"/>
        <v>0</v>
      </c>
    </row>
    <row r="1639" spans="1:16" ht="15" customHeight="1">
      <c r="A1639" s="113"/>
      <c r="C1639" s="73" t="s">
        <v>24</v>
      </c>
      <c r="D1639" s="64" t="s">
        <v>8</v>
      </c>
      <c r="E1639" s="63">
        <f>IF(D1639="Recipe Name",0,VLOOKUP($D1639,'Raw Recipes'!$B:$I,8,FALSE))</f>
        <v>0</v>
      </c>
      <c r="F1639" s="25"/>
      <c r="H1639" s="74">
        <f t="shared" si="43"/>
        <v>0</v>
      </c>
    </row>
    <row r="1640" spans="1:16" ht="15" customHeight="1">
      <c r="A1640" s="113"/>
      <c r="C1640" s="73" t="s">
        <v>24</v>
      </c>
      <c r="D1640" s="64" t="s">
        <v>8</v>
      </c>
      <c r="E1640" s="63">
        <f>IF(D1640="Recipe Name",0,VLOOKUP($D1640,'Raw Recipes'!$B:$I,8,FALSE))</f>
        <v>0</v>
      </c>
      <c r="F1640" s="25"/>
      <c r="H1640" s="74">
        <f t="shared" si="43"/>
        <v>0</v>
      </c>
    </row>
    <row r="1641" spans="1:16" ht="15" customHeight="1">
      <c r="A1641" s="113"/>
      <c r="B1641" s="14"/>
      <c r="C1641" s="14"/>
      <c r="D1641" s="14"/>
      <c r="E1641" s="14"/>
      <c r="F1641" s="14"/>
      <c r="G1641" s="14"/>
      <c r="H1641" s="14"/>
      <c r="I1641" s="16"/>
      <c r="J1641" s="16"/>
      <c r="K1641" s="14"/>
      <c r="L1641" s="14"/>
      <c r="M1641" s="14"/>
      <c r="N1641" s="14"/>
      <c r="O1641" s="14"/>
      <c r="P1641" s="14"/>
    </row>
    <row r="1642" spans="1:16" ht="15" customHeight="1">
      <c r="A1642" s="113">
        <f t="shared" ref="A1642" si="44">A1601+1</f>
        <v>41</v>
      </c>
      <c r="B1642" s="25"/>
      <c r="C1642" s="62" t="s">
        <v>23</v>
      </c>
      <c r="D1642" s="64" t="s">
        <v>1</v>
      </c>
      <c r="E1642" s="63">
        <f>IF(D1642="ingredient",0,VLOOKUP($D1642,'Master Inventory'!$C:$H,4,FALSE))</f>
        <v>0</v>
      </c>
      <c r="F1642" s="25"/>
      <c r="H1642" s="74">
        <f>F1642*E1642</f>
        <v>0</v>
      </c>
      <c r="I1642" s="114">
        <f>SUM(H1642:H1681)</f>
        <v>0</v>
      </c>
      <c r="J1642" s="114"/>
      <c r="K1642" s="115"/>
      <c r="L1642" s="115"/>
      <c r="M1642" s="114">
        <f>K1642-I1642</f>
        <v>0</v>
      </c>
      <c r="N1642" s="114"/>
      <c r="O1642" s="116" t="e">
        <f>I1642/K1642</f>
        <v>#DIV/0!</v>
      </c>
      <c r="P1642" s="116"/>
    </row>
    <row r="1643" spans="1:16" ht="15" customHeight="1">
      <c r="A1643" s="113"/>
      <c r="C1643" s="62" t="s">
        <v>23</v>
      </c>
      <c r="D1643" s="64" t="s">
        <v>1</v>
      </c>
      <c r="E1643" s="63">
        <f>IF(D1643="ingredient",0,VLOOKUP($D1643,'Master Inventory'!$C:$H,4,FALSE))</f>
        <v>0</v>
      </c>
      <c r="F1643" s="25"/>
      <c r="H1643" s="74">
        <f t="shared" ref="H1643:H1681" si="45">F1643*E1643</f>
        <v>0</v>
      </c>
      <c r="I1643" s="65"/>
      <c r="J1643" s="65"/>
    </row>
    <row r="1644" spans="1:16" ht="15" customHeight="1">
      <c r="A1644" s="113"/>
      <c r="C1644" s="62" t="s">
        <v>23</v>
      </c>
      <c r="D1644" s="64" t="s">
        <v>1</v>
      </c>
      <c r="E1644" s="63">
        <f>IF(D1644="ingredient",0,VLOOKUP($D1644,'Master Inventory'!$C:$H,4,FALSE))</f>
        <v>0</v>
      </c>
      <c r="F1644" s="25"/>
      <c r="H1644" s="74">
        <f t="shared" si="45"/>
        <v>0</v>
      </c>
      <c r="J1644" s="67"/>
    </row>
    <row r="1645" spans="1:16" ht="15" customHeight="1">
      <c r="A1645" s="113"/>
      <c r="C1645" s="62" t="s">
        <v>23</v>
      </c>
      <c r="D1645" s="64" t="s">
        <v>1</v>
      </c>
      <c r="E1645" s="63">
        <f>IF(D1645="ingredient",0,VLOOKUP($D1645,'Master Inventory'!$C:$H,4,FALSE))</f>
        <v>0</v>
      </c>
      <c r="F1645" s="25"/>
      <c r="H1645" s="74">
        <f t="shared" si="45"/>
        <v>0</v>
      </c>
      <c r="I1645" s="67"/>
      <c r="J1645" s="67"/>
    </row>
    <row r="1646" spans="1:16" ht="15" customHeight="1">
      <c r="A1646" s="113"/>
      <c r="C1646" s="62" t="s">
        <v>23</v>
      </c>
      <c r="D1646" s="64" t="s">
        <v>1</v>
      </c>
      <c r="E1646" s="63">
        <f>IF(D1646="ingredient",0,VLOOKUP($D1646,'Master Inventory'!$C:$H,4,FALSE))</f>
        <v>0</v>
      </c>
      <c r="F1646" s="25"/>
      <c r="H1646" s="74">
        <f t="shared" si="45"/>
        <v>0</v>
      </c>
      <c r="J1646" s="68"/>
    </row>
    <row r="1647" spans="1:16" ht="15" customHeight="1">
      <c r="A1647" s="113"/>
      <c r="C1647" s="62" t="s">
        <v>23</v>
      </c>
      <c r="D1647" s="64" t="s">
        <v>1</v>
      </c>
      <c r="E1647" s="63">
        <f>IF(D1647="ingredient",0,VLOOKUP($D1647,'Master Inventory'!$C:$H,4,FALSE))</f>
        <v>0</v>
      </c>
      <c r="F1647" s="25"/>
      <c r="H1647" s="74">
        <f t="shared" si="45"/>
        <v>0</v>
      </c>
      <c r="I1647" s="69"/>
      <c r="J1647" s="69"/>
    </row>
    <row r="1648" spans="1:16" ht="15" customHeight="1">
      <c r="A1648" s="113"/>
      <c r="C1648" s="62" t="s">
        <v>23</v>
      </c>
      <c r="D1648" s="64" t="s">
        <v>1</v>
      </c>
      <c r="E1648" s="63">
        <f>IF(D1648="ingredient",0,VLOOKUP($D1648,'Master Inventory'!$C:$H,4,FALSE))</f>
        <v>0</v>
      </c>
      <c r="F1648" s="25"/>
      <c r="H1648" s="74">
        <f t="shared" si="45"/>
        <v>0</v>
      </c>
      <c r="J1648" s="67"/>
    </row>
    <row r="1649" spans="1:10" ht="15" customHeight="1">
      <c r="A1649" s="113"/>
      <c r="C1649" s="62" t="s">
        <v>23</v>
      </c>
      <c r="D1649" s="64" t="s">
        <v>1</v>
      </c>
      <c r="E1649" s="63">
        <f>IF(D1649="ingredient",0,VLOOKUP($D1649,'Master Inventory'!$C:$H,4,FALSE))</f>
        <v>0</v>
      </c>
      <c r="F1649" s="25"/>
      <c r="H1649" s="74">
        <f t="shared" si="45"/>
        <v>0</v>
      </c>
      <c r="I1649" s="67"/>
      <c r="J1649" s="67"/>
    </row>
    <row r="1650" spans="1:10" ht="15" customHeight="1">
      <c r="A1650" s="113"/>
      <c r="C1650" s="62" t="s">
        <v>23</v>
      </c>
      <c r="D1650" s="64" t="s">
        <v>1</v>
      </c>
      <c r="E1650" s="63">
        <f>IF(D1650="ingredient",0,VLOOKUP($D1650,'Master Inventory'!$C:$H,4,FALSE))</f>
        <v>0</v>
      </c>
      <c r="F1650" s="25"/>
      <c r="H1650" s="74">
        <f t="shared" si="45"/>
        <v>0</v>
      </c>
      <c r="J1650" s="65"/>
    </row>
    <row r="1651" spans="1:10" ht="15" customHeight="1">
      <c r="A1651" s="113"/>
      <c r="C1651" s="62" t="s">
        <v>23</v>
      </c>
      <c r="D1651" s="64" t="s">
        <v>1</v>
      </c>
      <c r="E1651" s="63">
        <f>IF(D1651="ingredient",0,VLOOKUP($D1651,'Master Inventory'!$C:$H,4,FALSE))</f>
        <v>0</v>
      </c>
      <c r="F1651" s="25"/>
      <c r="H1651" s="74">
        <f t="shared" si="45"/>
        <v>0</v>
      </c>
      <c r="I1651" s="70"/>
      <c r="J1651" s="70"/>
    </row>
    <row r="1652" spans="1:10" ht="15" customHeight="1">
      <c r="A1652" s="113"/>
      <c r="C1652" s="62" t="s">
        <v>23</v>
      </c>
      <c r="D1652" s="64" t="s">
        <v>1</v>
      </c>
      <c r="E1652" s="63">
        <f>IF(D1652="ingredient",0,VLOOKUP($D1652,'Master Inventory'!$C:$H,4,FALSE))</f>
        <v>0</v>
      </c>
      <c r="F1652" s="25"/>
      <c r="H1652" s="74">
        <f t="shared" si="45"/>
        <v>0</v>
      </c>
      <c r="J1652" s="67"/>
    </row>
    <row r="1653" spans="1:10" ht="15" customHeight="1">
      <c r="A1653" s="113"/>
      <c r="C1653" s="62" t="s">
        <v>23</v>
      </c>
      <c r="D1653" s="64" t="s">
        <v>1</v>
      </c>
      <c r="E1653" s="63">
        <f>IF(D1653="ingredient",0,VLOOKUP($D1653,'Master Inventory'!$C:$H,4,FALSE))</f>
        <v>0</v>
      </c>
      <c r="F1653" s="25"/>
      <c r="H1653" s="74">
        <f t="shared" si="45"/>
        <v>0</v>
      </c>
      <c r="I1653" s="67"/>
      <c r="J1653" s="67"/>
    </row>
    <row r="1654" spans="1:10" ht="15" customHeight="1">
      <c r="A1654" s="113"/>
      <c r="C1654" s="62" t="s">
        <v>23</v>
      </c>
      <c r="D1654" s="64" t="s">
        <v>1</v>
      </c>
      <c r="E1654" s="63">
        <f>IF(D1654="ingredient",0,VLOOKUP($D1654,'Master Inventory'!$C:$H,4,FALSE))</f>
        <v>0</v>
      </c>
      <c r="F1654" s="25"/>
      <c r="H1654" s="74">
        <f t="shared" si="45"/>
        <v>0</v>
      </c>
      <c r="J1654" s="71"/>
    </row>
    <row r="1655" spans="1:10" ht="15" customHeight="1">
      <c r="A1655" s="113"/>
      <c r="C1655" s="62" t="s">
        <v>23</v>
      </c>
      <c r="D1655" s="64" t="s">
        <v>1</v>
      </c>
      <c r="E1655" s="63">
        <f>IF(D1655="ingredient",0,VLOOKUP($D1655,'Master Inventory'!$C:$H,4,FALSE))</f>
        <v>0</v>
      </c>
      <c r="F1655" s="25"/>
      <c r="H1655" s="74">
        <f t="shared" si="45"/>
        <v>0</v>
      </c>
      <c r="I1655" s="71"/>
      <c r="J1655" s="71"/>
    </row>
    <row r="1656" spans="1:10" ht="15" customHeight="1">
      <c r="A1656" s="113"/>
      <c r="C1656" s="62" t="s">
        <v>23</v>
      </c>
      <c r="D1656" s="64" t="s">
        <v>1</v>
      </c>
      <c r="E1656" s="63">
        <f>IF(D1656="ingredient",0,VLOOKUP($D1656,'Master Inventory'!$C:$H,4,FALSE))</f>
        <v>0</v>
      </c>
      <c r="F1656" s="25"/>
      <c r="H1656" s="74">
        <f t="shared" si="45"/>
        <v>0</v>
      </c>
      <c r="I1656" s="72"/>
      <c r="J1656" s="72"/>
    </row>
    <row r="1657" spans="1:10" ht="15" customHeight="1">
      <c r="A1657" s="113"/>
      <c r="C1657" s="62" t="s">
        <v>23</v>
      </c>
      <c r="D1657" s="64" t="s">
        <v>1</v>
      </c>
      <c r="E1657" s="63">
        <f>IF(D1657="ingredient",0,VLOOKUP($D1657,'Master Inventory'!$C:$H,4,FALSE))</f>
        <v>0</v>
      </c>
      <c r="F1657" s="25"/>
      <c r="H1657" s="74">
        <f t="shared" si="45"/>
        <v>0</v>
      </c>
      <c r="I1657" s="72"/>
      <c r="J1657" s="72"/>
    </row>
    <row r="1658" spans="1:10" ht="15" customHeight="1">
      <c r="A1658" s="113"/>
      <c r="C1658" s="62" t="s">
        <v>23</v>
      </c>
      <c r="D1658" s="64" t="s">
        <v>1</v>
      </c>
      <c r="E1658" s="63">
        <f>IF(D1658="ingredient",0,VLOOKUP($D1658,'Master Inventory'!$C:$H,4,FALSE))</f>
        <v>0</v>
      </c>
      <c r="F1658" s="25"/>
      <c r="H1658" s="74">
        <f t="shared" si="45"/>
        <v>0</v>
      </c>
    </row>
    <row r="1659" spans="1:10" ht="15" customHeight="1">
      <c r="A1659" s="113"/>
      <c r="C1659" s="62" t="s">
        <v>23</v>
      </c>
      <c r="D1659" s="64" t="s">
        <v>1</v>
      </c>
      <c r="E1659" s="63">
        <f>IF(D1659="ingredient",0,VLOOKUP($D1659,'Master Inventory'!$C:$H,4,FALSE))</f>
        <v>0</v>
      </c>
      <c r="F1659" s="25"/>
      <c r="H1659" s="74">
        <f t="shared" si="45"/>
        <v>0</v>
      </c>
    </row>
    <row r="1660" spans="1:10" ht="15" customHeight="1">
      <c r="A1660" s="113"/>
      <c r="C1660" s="62" t="s">
        <v>23</v>
      </c>
      <c r="D1660" s="64" t="s">
        <v>1</v>
      </c>
      <c r="E1660" s="63">
        <f>IF(D1660="ingredient",0,VLOOKUP($D1660,'Master Inventory'!$C:$H,4,FALSE))</f>
        <v>0</v>
      </c>
      <c r="F1660" s="25"/>
      <c r="H1660" s="74">
        <f t="shared" si="45"/>
        <v>0</v>
      </c>
    </row>
    <row r="1661" spans="1:10" ht="15" customHeight="1">
      <c r="A1661" s="113"/>
      <c r="C1661" s="62" t="s">
        <v>23</v>
      </c>
      <c r="D1661" s="64" t="s">
        <v>1</v>
      </c>
      <c r="E1661" s="63">
        <f>IF(D1661="ingredient",0,VLOOKUP($D1661,'Master Inventory'!$C:$H,4,FALSE))</f>
        <v>0</v>
      </c>
      <c r="F1661" s="25"/>
      <c r="H1661" s="74">
        <f t="shared" si="45"/>
        <v>0</v>
      </c>
    </row>
    <row r="1662" spans="1:10" ht="15" customHeight="1">
      <c r="A1662" s="113"/>
      <c r="C1662" s="62" t="s">
        <v>23</v>
      </c>
      <c r="D1662" s="64" t="s">
        <v>1</v>
      </c>
      <c r="E1662" s="63">
        <f>IF(D1662="ingredient",0,VLOOKUP($D1662,'Master Inventory'!$C:$H,4,FALSE))</f>
        <v>0</v>
      </c>
      <c r="F1662" s="25"/>
      <c r="H1662" s="74">
        <f t="shared" si="45"/>
        <v>0</v>
      </c>
    </row>
    <row r="1663" spans="1:10" ht="15" customHeight="1">
      <c r="A1663" s="113"/>
      <c r="C1663" s="62" t="s">
        <v>23</v>
      </c>
      <c r="D1663" s="64" t="s">
        <v>1</v>
      </c>
      <c r="E1663" s="63">
        <f>IF(D1663="ingredient",0,VLOOKUP($D1663,'Master Inventory'!$C:$H,4,FALSE))</f>
        <v>0</v>
      </c>
      <c r="F1663" s="25"/>
      <c r="H1663" s="74">
        <f t="shared" si="45"/>
        <v>0</v>
      </c>
    </row>
    <row r="1664" spans="1:10" ht="15" customHeight="1">
      <c r="A1664" s="113"/>
      <c r="C1664" s="62" t="s">
        <v>23</v>
      </c>
      <c r="D1664" s="64" t="s">
        <v>1</v>
      </c>
      <c r="E1664" s="63">
        <f>IF(D1664="ingredient",0,VLOOKUP($D1664,'Master Inventory'!$C:$H,4,FALSE))</f>
        <v>0</v>
      </c>
      <c r="F1664" s="25"/>
      <c r="H1664" s="74">
        <f t="shared" si="45"/>
        <v>0</v>
      </c>
    </row>
    <row r="1665" spans="1:8" ht="15" customHeight="1">
      <c r="A1665" s="113"/>
      <c r="C1665" s="62" t="s">
        <v>23</v>
      </c>
      <c r="D1665" s="64" t="s">
        <v>1</v>
      </c>
      <c r="E1665" s="63">
        <f>IF(D1665="ingredient",0,VLOOKUP($D1665,'Master Inventory'!$C:$H,4,FALSE))</f>
        <v>0</v>
      </c>
      <c r="F1665" s="25"/>
      <c r="H1665" s="74">
        <f t="shared" si="45"/>
        <v>0</v>
      </c>
    </row>
    <row r="1666" spans="1:8" ht="15" customHeight="1">
      <c r="A1666" s="113"/>
      <c r="C1666" s="62" t="s">
        <v>23</v>
      </c>
      <c r="D1666" s="64" t="s">
        <v>1</v>
      </c>
      <c r="E1666" s="63">
        <f>IF(D1666="ingredient",0,VLOOKUP($D1666,'Master Inventory'!$C:$H,4,FALSE))</f>
        <v>0</v>
      </c>
      <c r="F1666" s="25"/>
      <c r="H1666" s="74">
        <f t="shared" si="45"/>
        <v>0</v>
      </c>
    </row>
    <row r="1667" spans="1:8" ht="15" customHeight="1">
      <c r="A1667" s="113"/>
      <c r="C1667" s="62" t="s">
        <v>23</v>
      </c>
      <c r="D1667" s="64" t="s">
        <v>1</v>
      </c>
      <c r="E1667" s="63">
        <f>IF(D1667="ingredient",0,VLOOKUP($D1667,'Master Inventory'!$C:$H,4,FALSE))</f>
        <v>0</v>
      </c>
      <c r="F1667" s="25"/>
      <c r="H1667" s="74">
        <f t="shared" si="45"/>
        <v>0</v>
      </c>
    </row>
    <row r="1668" spans="1:8" ht="15" customHeight="1">
      <c r="A1668" s="113"/>
      <c r="C1668" s="62" t="s">
        <v>23</v>
      </c>
      <c r="D1668" s="64" t="s">
        <v>1</v>
      </c>
      <c r="E1668" s="63">
        <f>IF(D1668="ingredient",0,VLOOKUP($D1668,'Master Inventory'!$C:$H,4,FALSE))</f>
        <v>0</v>
      </c>
      <c r="F1668" s="25"/>
      <c r="H1668" s="74">
        <f t="shared" si="45"/>
        <v>0</v>
      </c>
    </row>
    <row r="1669" spans="1:8" ht="15" customHeight="1">
      <c r="A1669" s="113"/>
      <c r="C1669" s="62" t="s">
        <v>23</v>
      </c>
      <c r="D1669" s="64" t="s">
        <v>1</v>
      </c>
      <c r="E1669" s="63">
        <f>IF(D1669="ingredient",0,VLOOKUP($D1669,'Master Inventory'!$C:$H,4,FALSE))</f>
        <v>0</v>
      </c>
      <c r="F1669" s="25"/>
      <c r="H1669" s="74">
        <f t="shared" si="45"/>
        <v>0</v>
      </c>
    </row>
    <row r="1670" spans="1:8" ht="15" customHeight="1">
      <c r="A1670" s="113"/>
      <c r="C1670" s="62" t="s">
        <v>23</v>
      </c>
      <c r="D1670" s="64" t="s">
        <v>1</v>
      </c>
      <c r="E1670" s="63">
        <f>IF(D1670="ingredient",0,VLOOKUP($D1670,'Master Inventory'!$C:$H,4,FALSE))</f>
        <v>0</v>
      </c>
      <c r="F1670" s="25"/>
      <c r="H1670" s="74">
        <f t="shared" si="45"/>
        <v>0</v>
      </c>
    </row>
    <row r="1671" spans="1:8" ht="15" customHeight="1">
      <c r="A1671" s="113"/>
      <c r="C1671" s="62" t="s">
        <v>23</v>
      </c>
      <c r="D1671" s="64" t="s">
        <v>1</v>
      </c>
      <c r="E1671" s="63">
        <f>IF(D1671="ingredient",0,VLOOKUP($D1671,'Master Inventory'!$C:$H,4,FALSE))</f>
        <v>0</v>
      </c>
      <c r="F1671" s="25"/>
      <c r="H1671" s="74">
        <f t="shared" si="45"/>
        <v>0</v>
      </c>
    </row>
    <row r="1672" spans="1:8" ht="15" customHeight="1">
      <c r="A1672" s="113"/>
      <c r="C1672" s="73" t="s">
        <v>24</v>
      </c>
      <c r="D1672" s="64" t="s">
        <v>8</v>
      </c>
      <c r="E1672" s="63">
        <f>IF(D1672="Recipe Name",0,VLOOKUP($D1672,'Raw Recipes'!$B:$I,8,FALSE))</f>
        <v>0</v>
      </c>
      <c r="F1672" s="25"/>
      <c r="H1672" s="74">
        <f t="shared" si="45"/>
        <v>0</v>
      </c>
    </row>
    <row r="1673" spans="1:8" ht="15" customHeight="1">
      <c r="A1673" s="113"/>
      <c r="C1673" s="73" t="s">
        <v>24</v>
      </c>
      <c r="D1673" s="64" t="s">
        <v>8</v>
      </c>
      <c r="E1673" s="63">
        <f>IF(D1673="Recipe Name",0,VLOOKUP($D1673,'Raw Recipes'!$B:$I,8,FALSE))</f>
        <v>0</v>
      </c>
      <c r="F1673" s="25"/>
      <c r="H1673" s="74">
        <f t="shared" si="45"/>
        <v>0</v>
      </c>
    </row>
    <row r="1674" spans="1:8" ht="15" customHeight="1">
      <c r="A1674" s="113"/>
      <c r="C1674" s="73" t="s">
        <v>24</v>
      </c>
      <c r="D1674" s="64" t="s">
        <v>8</v>
      </c>
      <c r="E1674" s="63">
        <f>IF(D1674="Recipe Name",0,VLOOKUP($D1674,'Raw Recipes'!$B:$I,8,FALSE))</f>
        <v>0</v>
      </c>
      <c r="F1674" s="25"/>
      <c r="H1674" s="74">
        <f t="shared" si="45"/>
        <v>0</v>
      </c>
    </row>
    <row r="1675" spans="1:8" ht="15" customHeight="1">
      <c r="A1675" s="113"/>
      <c r="C1675" s="73" t="s">
        <v>24</v>
      </c>
      <c r="D1675" s="64" t="s">
        <v>8</v>
      </c>
      <c r="E1675" s="63">
        <f>IF(D1675="Recipe Name",0,VLOOKUP($D1675,'Raw Recipes'!$B:$I,8,FALSE))</f>
        <v>0</v>
      </c>
      <c r="F1675" s="25"/>
      <c r="H1675" s="74">
        <f t="shared" si="45"/>
        <v>0</v>
      </c>
    </row>
    <row r="1676" spans="1:8" ht="15" customHeight="1">
      <c r="A1676" s="113"/>
      <c r="C1676" s="73" t="s">
        <v>24</v>
      </c>
      <c r="D1676" s="64" t="s">
        <v>8</v>
      </c>
      <c r="E1676" s="63">
        <f>IF(D1676="Recipe Name",0,VLOOKUP($D1676,'Raw Recipes'!$B:$I,8,FALSE))</f>
        <v>0</v>
      </c>
      <c r="F1676" s="25"/>
      <c r="H1676" s="74">
        <f t="shared" si="45"/>
        <v>0</v>
      </c>
    </row>
    <row r="1677" spans="1:8" ht="15" customHeight="1">
      <c r="A1677" s="113"/>
      <c r="C1677" s="73" t="s">
        <v>24</v>
      </c>
      <c r="D1677" s="64" t="s">
        <v>8</v>
      </c>
      <c r="E1677" s="63">
        <f>IF(D1677="Recipe Name",0,VLOOKUP($D1677,'Raw Recipes'!$B:$I,8,FALSE))</f>
        <v>0</v>
      </c>
      <c r="F1677" s="25"/>
      <c r="H1677" s="74">
        <f t="shared" si="45"/>
        <v>0</v>
      </c>
    </row>
    <row r="1678" spans="1:8" ht="15" customHeight="1">
      <c r="A1678" s="113"/>
      <c r="C1678" s="73" t="s">
        <v>24</v>
      </c>
      <c r="D1678" s="64" t="s">
        <v>8</v>
      </c>
      <c r="E1678" s="63">
        <f>IF(D1678="Recipe Name",0,VLOOKUP($D1678,'Raw Recipes'!$B:$I,8,FALSE))</f>
        <v>0</v>
      </c>
      <c r="F1678" s="25"/>
      <c r="H1678" s="74">
        <f t="shared" si="45"/>
        <v>0</v>
      </c>
    </row>
    <row r="1679" spans="1:8" ht="15" customHeight="1">
      <c r="A1679" s="113"/>
      <c r="C1679" s="73" t="s">
        <v>24</v>
      </c>
      <c r="D1679" s="64" t="s">
        <v>8</v>
      </c>
      <c r="E1679" s="63">
        <f>IF(D1679="Recipe Name",0,VLOOKUP($D1679,'Raw Recipes'!$B:$I,8,FALSE))</f>
        <v>0</v>
      </c>
      <c r="F1679" s="25"/>
      <c r="H1679" s="74">
        <f t="shared" si="45"/>
        <v>0</v>
      </c>
    </row>
    <row r="1680" spans="1:8" ht="15" customHeight="1">
      <c r="A1680" s="113"/>
      <c r="C1680" s="73" t="s">
        <v>24</v>
      </c>
      <c r="D1680" s="64" t="s">
        <v>8</v>
      </c>
      <c r="E1680" s="63">
        <f>IF(D1680="Recipe Name",0,VLOOKUP($D1680,'Raw Recipes'!$B:$I,8,FALSE))</f>
        <v>0</v>
      </c>
      <c r="F1680" s="25"/>
      <c r="H1680" s="74">
        <f t="shared" si="45"/>
        <v>0</v>
      </c>
    </row>
    <row r="1681" spans="1:16" ht="15" customHeight="1">
      <c r="A1681" s="113"/>
      <c r="C1681" s="73" t="s">
        <v>24</v>
      </c>
      <c r="D1681" s="64" t="s">
        <v>8</v>
      </c>
      <c r="E1681" s="63">
        <f>IF(D1681="Recipe Name",0,VLOOKUP($D1681,'Raw Recipes'!$B:$I,8,FALSE))</f>
        <v>0</v>
      </c>
      <c r="F1681" s="25"/>
      <c r="H1681" s="74">
        <f t="shared" si="45"/>
        <v>0</v>
      </c>
    </row>
    <row r="1682" spans="1:16" ht="15" customHeight="1">
      <c r="A1682" s="113"/>
      <c r="B1682" s="14"/>
      <c r="C1682" s="14"/>
      <c r="D1682" s="14"/>
      <c r="E1682" s="14"/>
      <c r="F1682" s="14"/>
      <c r="G1682" s="14"/>
      <c r="H1682" s="14"/>
      <c r="I1682" s="16"/>
      <c r="J1682" s="16"/>
      <c r="K1682" s="14"/>
      <c r="L1682" s="14"/>
      <c r="M1682" s="14"/>
      <c r="N1682" s="14"/>
      <c r="O1682" s="14"/>
      <c r="P1682" s="14"/>
    </row>
    <row r="1683" spans="1:16" ht="15" customHeight="1">
      <c r="A1683" s="113">
        <f t="shared" ref="A1683" si="46">A1642+1</f>
        <v>42</v>
      </c>
      <c r="B1683" s="25"/>
      <c r="C1683" s="62" t="s">
        <v>23</v>
      </c>
      <c r="D1683" s="64" t="s">
        <v>1</v>
      </c>
      <c r="E1683" s="63">
        <f>IF(D1683="ingredient",0,VLOOKUP($D1683,'Master Inventory'!$C:$H,4,FALSE))</f>
        <v>0</v>
      </c>
      <c r="F1683" s="25"/>
      <c r="H1683" s="74">
        <f>F1683*E1683</f>
        <v>0</v>
      </c>
      <c r="I1683" s="114">
        <f>SUM(H1683:H1722)</f>
        <v>0</v>
      </c>
      <c r="J1683" s="114"/>
      <c r="K1683" s="115"/>
      <c r="L1683" s="115"/>
      <c r="M1683" s="114">
        <f>K1683-I1683</f>
        <v>0</v>
      </c>
      <c r="N1683" s="114"/>
      <c r="O1683" s="116" t="e">
        <f>I1683/K1683</f>
        <v>#DIV/0!</v>
      </c>
      <c r="P1683" s="116"/>
    </row>
    <row r="1684" spans="1:16" ht="15" customHeight="1">
      <c r="A1684" s="113"/>
      <c r="C1684" s="62" t="s">
        <v>23</v>
      </c>
      <c r="D1684" s="64" t="s">
        <v>1</v>
      </c>
      <c r="E1684" s="63">
        <f>IF(D1684="ingredient",0,VLOOKUP($D1684,'Master Inventory'!$C:$H,4,FALSE))</f>
        <v>0</v>
      </c>
      <c r="F1684" s="25"/>
      <c r="H1684" s="74">
        <f t="shared" ref="H1684:H1722" si="47">F1684*E1684</f>
        <v>0</v>
      </c>
      <c r="I1684" s="65"/>
      <c r="J1684" s="65"/>
    </row>
    <row r="1685" spans="1:16" ht="15" customHeight="1">
      <c r="A1685" s="113"/>
      <c r="C1685" s="62" t="s">
        <v>23</v>
      </c>
      <c r="D1685" s="64" t="s">
        <v>1</v>
      </c>
      <c r="E1685" s="63">
        <f>IF(D1685="ingredient",0,VLOOKUP($D1685,'Master Inventory'!$C:$H,4,FALSE))</f>
        <v>0</v>
      </c>
      <c r="F1685" s="25"/>
      <c r="H1685" s="74">
        <f t="shared" si="47"/>
        <v>0</v>
      </c>
      <c r="J1685" s="67"/>
    </row>
    <row r="1686" spans="1:16" ht="15" customHeight="1">
      <c r="A1686" s="113"/>
      <c r="C1686" s="62" t="s">
        <v>23</v>
      </c>
      <c r="D1686" s="64" t="s">
        <v>1</v>
      </c>
      <c r="E1686" s="63">
        <f>IF(D1686="ingredient",0,VLOOKUP($D1686,'Master Inventory'!$C:$H,4,FALSE))</f>
        <v>0</v>
      </c>
      <c r="F1686" s="25"/>
      <c r="H1686" s="74">
        <f t="shared" si="47"/>
        <v>0</v>
      </c>
      <c r="I1686" s="67"/>
      <c r="J1686" s="67"/>
    </row>
    <row r="1687" spans="1:16" ht="15" customHeight="1">
      <c r="A1687" s="113"/>
      <c r="C1687" s="62" t="s">
        <v>23</v>
      </c>
      <c r="D1687" s="64" t="s">
        <v>1</v>
      </c>
      <c r="E1687" s="63">
        <f>IF(D1687="ingredient",0,VLOOKUP($D1687,'Master Inventory'!$C:$H,4,FALSE))</f>
        <v>0</v>
      </c>
      <c r="F1687" s="25"/>
      <c r="H1687" s="74">
        <f t="shared" si="47"/>
        <v>0</v>
      </c>
      <c r="J1687" s="68"/>
    </row>
    <row r="1688" spans="1:16" ht="15" customHeight="1">
      <c r="A1688" s="113"/>
      <c r="C1688" s="62" t="s">
        <v>23</v>
      </c>
      <c r="D1688" s="64" t="s">
        <v>1</v>
      </c>
      <c r="E1688" s="63">
        <f>IF(D1688="ingredient",0,VLOOKUP($D1688,'Master Inventory'!$C:$H,4,FALSE))</f>
        <v>0</v>
      </c>
      <c r="F1688" s="25"/>
      <c r="H1688" s="74">
        <f t="shared" si="47"/>
        <v>0</v>
      </c>
      <c r="I1688" s="69"/>
      <c r="J1688" s="69"/>
    </row>
    <row r="1689" spans="1:16" ht="15" customHeight="1">
      <c r="A1689" s="113"/>
      <c r="C1689" s="62" t="s">
        <v>23</v>
      </c>
      <c r="D1689" s="64" t="s">
        <v>1</v>
      </c>
      <c r="E1689" s="63">
        <f>IF(D1689="ingredient",0,VLOOKUP($D1689,'Master Inventory'!$C:$H,4,FALSE))</f>
        <v>0</v>
      </c>
      <c r="F1689" s="25"/>
      <c r="H1689" s="74">
        <f t="shared" si="47"/>
        <v>0</v>
      </c>
      <c r="J1689" s="67"/>
    </row>
    <row r="1690" spans="1:16" ht="15" customHeight="1">
      <c r="A1690" s="113"/>
      <c r="C1690" s="62" t="s">
        <v>23</v>
      </c>
      <c r="D1690" s="64" t="s">
        <v>1</v>
      </c>
      <c r="E1690" s="63">
        <f>IF(D1690="ingredient",0,VLOOKUP($D1690,'Master Inventory'!$C:$H,4,FALSE))</f>
        <v>0</v>
      </c>
      <c r="F1690" s="25"/>
      <c r="H1690" s="74">
        <f t="shared" si="47"/>
        <v>0</v>
      </c>
      <c r="I1690" s="67"/>
      <c r="J1690" s="67"/>
    </row>
    <row r="1691" spans="1:16" ht="15" customHeight="1">
      <c r="A1691" s="113"/>
      <c r="C1691" s="62" t="s">
        <v>23</v>
      </c>
      <c r="D1691" s="64" t="s">
        <v>1</v>
      </c>
      <c r="E1691" s="63">
        <f>IF(D1691="ingredient",0,VLOOKUP($D1691,'Master Inventory'!$C:$H,4,FALSE))</f>
        <v>0</v>
      </c>
      <c r="F1691" s="25"/>
      <c r="H1691" s="74">
        <f t="shared" si="47"/>
        <v>0</v>
      </c>
      <c r="J1691" s="65"/>
    </row>
    <row r="1692" spans="1:16" ht="15" customHeight="1">
      <c r="A1692" s="113"/>
      <c r="C1692" s="62" t="s">
        <v>23</v>
      </c>
      <c r="D1692" s="64" t="s">
        <v>1</v>
      </c>
      <c r="E1692" s="63">
        <f>IF(D1692="ingredient",0,VLOOKUP($D1692,'Master Inventory'!$C:$H,4,FALSE))</f>
        <v>0</v>
      </c>
      <c r="F1692" s="25"/>
      <c r="H1692" s="74">
        <f t="shared" si="47"/>
        <v>0</v>
      </c>
      <c r="I1692" s="70"/>
      <c r="J1692" s="70"/>
    </row>
    <row r="1693" spans="1:16" ht="15" customHeight="1">
      <c r="A1693" s="113"/>
      <c r="C1693" s="62" t="s">
        <v>23</v>
      </c>
      <c r="D1693" s="64" t="s">
        <v>1</v>
      </c>
      <c r="E1693" s="63">
        <f>IF(D1693="ingredient",0,VLOOKUP($D1693,'Master Inventory'!$C:$H,4,FALSE))</f>
        <v>0</v>
      </c>
      <c r="F1693" s="25"/>
      <c r="H1693" s="74">
        <f t="shared" si="47"/>
        <v>0</v>
      </c>
      <c r="J1693" s="67"/>
    </row>
    <row r="1694" spans="1:16" ht="15" customHeight="1">
      <c r="A1694" s="113"/>
      <c r="C1694" s="62" t="s">
        <v>23</v>
      </c>
      <c r="D1694" s="64" t="s">
        <v>1</v>
      </c>
      <c r="E1694" s="63">
        <f>IF(D1694="ingredient",0,VLOOKUP($D1694,'Master Inventory'!$C:$H,4,FALSE))</f>
        <v>0</v>
      </c>
      <c r="F1694" s="25"/>
      <c r="H1694" s="74">
        <f t="shared" si="47"/>
        <v>0</v>
      </c>
      <c r="I1694" s="67"/>
      <c r="J1694" s="67"/>
    </row>
    <row r="1695" spans="1:16" ht="15" customHeight="1">
      <c r="A1695" s="113"/>
      <c r="C1695" s="62" t="s">
        <v>23</v>
      </c>
      <c r="D1695" s="64" t="s">
        <v>1</v>
      </c>
      <c r="E1695" s="63">
        <f>IF(D1695="ingredient",0,VLOOKUP($D1695,'Master Inventory'!$C:$H,4,FALSE))</f>
        <v>0</v>
      </c>
      <c r="F1695" s="25"/>
      <c r="H1695" s="74">
        <f t="shared" si="47"/>
        <v>0</v>
      </c>
      <c r="J1695" s="71"/>
    </row>
    <row r="1696" spans="1:16" ht="15" customHeight="1">
      <c r="A1696" s="113"/>
      <c r="C1696" s="62" t="s">
        <v>23</v>
      </c>
      <c r="D1696" s="64" t="s">
        <v>1</v>
      </c>
      <c r="E1696" s="63">
        <f>IF(D1696="ingredient",0,VLOOKUP($D1696,'Master Inventory'!$C:$H,4,FALSE))</f>
        <v>0</v>
      </c>
      <c r="F1696" s="25"/>
      <c r="H1696" s="74">
        <f t="shared" si="47"/>
        <v>0</v>
      </c>
      <c r="I1696" s="71"/>
      <c r="J1696" s="71"/>
    </row>
    <row r="1697" spans="1:10" ht="15" customHeight="1">
      <c r="A1697" s="113"/>
      <c r="C1697" s="62" t="s">
        <v>23</v>
      </c>
      <c r="D1697" s="64" t="s">
        <v>1</v>
      </c>
      <c r="E1697" s="63">
        <f>IF(D1697="ingredient",0,VLOOKUP($D1697,'Master Inventory'!$C:$H,4,FALSE))</f>
        <v>0</v>
      </c>
      <c r="F1697" s="25"/>
      <c r="H1697" s="74">
        <f t="shared" si="47"/>
        <v>0</v>
      </c>
      <c r="I1697" s="72"/>
      <c r="J1697" s="72"/>
    </row>
    <row r="1698" spans="1:10" ht="15" customHeight="1">
      <c r="A1698" s="113"/>
      <c r="C1698" s="62" t="s">
        <v>23</v>
      </c>
      <c r="D1698" s="64" t="s">
        <v>1</v>
      </c>
      <c r="E1698" s="63">
        <f>IF(D1698="ingredient",0,VLOOKUP($D1698,'Master Inventory'!$C:$H,4,FALSE))</f>
        <v>0</v>
      </c>
      <c r="F1698" s="25"/>
      <c r="H1698" s="74">
        <f t="shared" si="47"/>
        <v>0</v>
      </c>
      <c r="I1698" s="72"/>
      <c r="J1698" s="72"/>
    </row>
    <row r="1699" spans="1:10" ht="15" customHeight="1">
      <c r="A1699" s="113"/>
      <c r="C1699" s="62" t="s">
        <v>23</v>
      </c>
      <c r="D1699" s="64" t="s">
        <v>1</v>
      </c>
      <c r="E1699" s="63">
        <f>IF(D1699="ingredient",0,VLOOKUP($D1699,'Master Inventory'!$C:$H,4,FALSE))</f>
        <v>0</v>
      </c>
      <c r="F1699" s="25"/>
      <c r="H1699" s="74">
        <f t="shared" si="47"/>
        <v>0</v>
      </c>
    </row>
    <row r="1700" spans="1:10" ht="15" customHeight="1">
      <c r="A1700" s="113"/>
      <c r="C1700" s="62" t="s">
        <v>23</v>
      </c>
      <c r="D1700" s="64" t="s">
        <v>1</v>
      </c>
      <c r="E1700" s="63">
        <f>IF(D1700="ingredient",0,VLOOKUP($D1700,'Master Inventory'!$C:$H,4,FALSE))</f>
        <v>0</v>
      </c>
      <c r="F1700" s="25"/>
      <c r="H1700" s="74">
        <f t="shared" si="47"/>
        <v>0</v>
      </c>
    </row>
    <row r="1701" spans="1:10" ht="15" customHeight="1">
      <c r="A1701" s="113"/>
      <c r="C1701" s="62" t="s">
        <v>23</v>
      </c>
      <c r="D1701" s="64" t="s">
        <v>1</v>
      </c>
      <c r="E1701" s="63">
        <f>IF(D1701="ingredient",0,VLOOKUP($D1701,'Master Inventory'!$C:$H,4,FALSE))</f>
        <v>0</v>
      </c>
      <c r="F1701" s="25"/>
      <c r="H1701" s="74">
        <f t="shared" si="47"/>
        <v>0</v>
      </c>
    </row>
    <row r="1702" spans="1:10" ht="15" customHeight="1">
      <c r="A1702" s="113"/>
      <c r="C1702" s="62" t="s">
        <v>23</v>
      </c>
      <c r="D1702" s="64" t="s">
        <v>1</v>
      </c>
      <c r="E1702" s="63">
        <f>IF(D1702="ingredient",0,VLOOKUP($D1702,'Master Inventory'!$C:$H,4,FALSE))</f>
        <v>0</v>
      </c>
      <c r="F1702" s="25"/>
      <c r="H1702" s="74">
        <f t="shared" si="47"/>
        <v>0</v>
      </c>
    </row>
    <row r="1703" spans="1:10" ht="15" customHeight="1">
      <c r="A1703" s="113"/>
      <c r="C1703" s="62" t="s">
        <v>23</v>
      </c>
      <c r="D1703" s="64" t="s">
        <v>1</v>
      </c>
      <c r="E1703" s="63">
        <f>IF(D1703="ingredient",0,VLOOKUP($D1703,'Master Inventory'!$C:$H,4,FALSE))</f>
        <v>0</v>
      </c>
      <c r="F1703" s="25"/>
      <c r="H1703" s="74">
        <f t="shared" si="47"/>
        <v>0</v>
      </c>
    </row>
    <row r="1704" spans="1:10" ht="15" customHeight="1">
      <c r="A1704" s="113"/>
      <c r="C1704" s="62" t="s">
        <v>23</v>
      </c>
      <c r="D1704" s="64" t="s">
        <v>1</v>
      </c>
      <c r="E1704" s="63">
        <f>IF(D1704="ingredient",0,VLOOKUP($D1704,'Master Inventory'!$C:$H,4,FALSE))</f>
        <v>0</v>
      </c>
      <c r="F1704" s="25"/>
      <c r="H1704" s="74">
        <f t="shared" si="47"/>
        <v>0</v>
      </c>
    </row>
    <row r="1705" spans="1:10" ht="15" customHeight="1">
      <c r="A1705" s="113"/>
      <c r="C1705" s="62" t="s">
        <v>23</v>
      </c>
      <c r="D1705" s="64" t="s">
        <v>1</v>
      </c>
      <c r="E1705" s="63">
        <f>IF(D1705="ingredient",0,VLOOKUP($D1705,'Master Inventory'!$C:$H,4,FALSE))</f>
        <v>0</v>
      </c>
      <c r="F1705" s="25"/>
      <c r="H1705" s="74">
        <f t="shared" si="47"/>
        <v>0</v>
      </c>
    </row>
    <row r="1706" spans="1:10" ht="15" customHeight="1">
      <c r="A1706" s="113"/>
      <c r="C1706" s="62" t="s">
        <v>23</v>
      </c>
      <c r="D1706" s="64" t="s">
        <v>1</v>
      </c>
      <c r="E1706" s="63">
        <f>IF(D1706="ingredient",0,VLOOKUP($D1706,'Master Inventory'!$C:$H,4,FALSE))</f>
        <v>0</v>
      </c>
      <c r="F1706" s="25"/>
      <c r="H1706" s="74">
        <f t="shared" si="47"/>
        <v>0</v>
      </c>
    </row>
    <row r="1707" spans="1:10" ht="15" customHeight="1">
      <c r="A1707" s="113"/>
      <c r="C1707" s="62" t="s">
        <v>23</v>
      </c>
      <c r="D1707" s="64" t="s">
        <v>1</v>
      </c>
      <c r="E1707" s="63">
        <f>IF(D1707="ingredient",0,VLOOKUP($D1707,'Master Inventory'!$C:$H,4,FALSE))</f>
        <v>0</v>
      </c>
      <c r="F1707" s="25"/>
      <c r="H1707" s="74">
        <f t="shared" si="47"/>
        <v>0</v>
      </c>
    </row>
    <row r="1708" spans="1:10" ht="15" customHeight="1">
      <c r="A1708" s="113"/>
      <c r="C1708" s="62" t="s">
        <v>23</v>
      </c>
      <c r="D1708" s="64" t="s">
        <v>1</v>
      </c>
      <c r="E1708" s="63">
        <f>IF(D1708="ingredient",0,VLOOKUP($D1708,'Master Inventory'!$C:$H,4,FALSE))</f>
        <v>0</v>
      </c>
      <c r="F1708" s="25"/>
      <c r="H1708" s="74">
        <f t="shared" si="47"/>
        <v>0</v>
      </c>
    </row>
    <row r="1709" spans="1:10" ht="15" customHeight="1">
      <c r="A1709" s="113"/>
      <c r="C1709" s="62" t="s">
        <v>23</v>
      </c>
      <c r="D1709" s="64" t="s">
        <v>1</v>
      </c>
      <c r="E1709" s="63">
        <f>IF(D1709="ingredient",0,VLOOKUP($D1709,'Master Inventory'!$C:$H,4,FALSE))</f>
        <v>0</v>
      </c>
      <c r="F1709" s="25"/>
      <c r="H1709" s="74">
        <f t="shared" si="47"/>
        <v>0</v>
      </c>
    </row>
    <row r="1710" spans="1:10" ht="15" customHeight="1">
      <c r="A1710" s="113"/>
      <c r="C1710" s="62" t="s">
        <v>23</v>
      </c>
      <c r="D1710" s="64" t="s">
        <v>1</v>
      </c>
      <c r="E1710" s="63">
        <f>IF(D1710="ingredient",0,VLOOKUP($D1710,'Master Inventory'!$C:$H,4,FALSE))</f>
        <v>0</v>
      </c>
      <c r="F1710" s="25"/>
      <c r="H1710" s="74">
        <f t="shared" si="47"/>
        <v>0</v>
      </c>
    </row>
    <row r="1711" spans="1:10" ht="15" customHeight="1">
      <c r="A1711" s="113"/>
      <c r="C1711" s="62" t="s">
        <v>23</v>
      </c>
      <c r="D1711" s="64" t="s">
        <v>1</v>
      </c>
      <c r="E1711" s="63">
        <f>IF(D1711="ingredient",0,VLOOKUP($D1711,'Master Inventory'!$C:$H,4,FALSE))</f>
        <v>0</v>
      </c>
      <c r="F1711" s="25"/>
      <c r="H1711" s="74">
        <f t="shared" si="47"/>
        <v>0</v>
      </c>
    </row>
    <row r="1712" spans="1:10" ht="15" customHeight="1">
      <c r="A1712" s="113"/>
      <c r="C1712" s="62" t="s">
        <v>23</v>
      </c>
      <c r="D1712" s="64" t="s">
        <v>1</v>
      </c>
      <c r="E1712" s="63">
        <f>IF(D1712="ingredient",0,VLOOKUP($D1712,'Master Inventory'!$C:$H,4,FALSE))</f>
        <v>0</v>
      </c>
      <c r="F1712" s="25"/>
      <c r="H1712" s="74">
        <f t="shared" si="47"/>
        <v>0</v>
      </c>
    </row>
    <row r="1713" spans="1:16" ht="15" customHeight="1">
      <c r="A1713" s="113"/>
      <c r="C1713" s="73" t="s">
        <v>24</v>
      </c>
      <c r="D1713" s="64" t="s">
        <v>8</v>
      </c>
      <c r="E1713" s="63">
        <f>IF(D1713="Recipe Name",0,VLOOKUP($D1713,'Raw Recipes'!$B:$I,8,FALSE))</f>
        <v>0</v>
      </c>
      <c r="F1713" s="25"/>
      <c r="H1713" s="74">
        <f t="shared" si="47"/>
        <v>0</v>
      </c>
    </row>
    <row r="1714" spans="1:16" ht="15" customHeight="1">
      <c r="A1714" s="113"/>
      <c r="C1714" s="73" t="s">
        <v>24</v>
      </c>
      <c r="D1714" s="64" t="s">
        <v>8</v>
      </c>
      <c r="E1714" s="63">
        <f>IF(D1714="Recipe Name",0,VLOOKUP($D1714,'Raw Recipes'!$B:$I,8,FALSE))</f>
        <v>0</v>
      </c>
      <c r="F1714" s="25"/>
      <c r="H1714" s="74">
        <f t="shared" si="47"/>
        <v>0</v>
      </c>
    </row>
    <row r="1715" spans="1:16" ht="15" customHeight="1">
      <c r="A1715" s="113"/>
      <c r="C1715" s="73" t="s">
        <v>24</v>
      </c>
      <c r="D1715" s="64" t="s">
        <v>8</v>
      </c>
      <c r="E1715" s="63">
        <f>IF(D1715="Recipe Name",0,VLOOKUP($D1715,'Raw Recipes'!$B:$I,8,FALSE))</f>
        <v>0</v>
      </c>
      <c r="F1715" s="25"/>
      <c r="H1715" s="74">
        <f t="shared" si="47"/>
        <v>0</v>
      </c>
    </row>
    <row r="1716" spans="1:16" ht="15" customHeight="1">
      <c r="A1716" s="113"/>
      <c r="C1716" s="73" t="s">
        <v>24</v>
      </c>
      <c r="D1716" s="64" t="s">
        <v>8</v>
      </c>
      <c r="E1716" s="63">
        <f>IF(D1716="Recipe Name",0,VLOOKUP($D1716,'Raw Recipes'!$B:$I,8,FALSE))</f>
        <v>0</v>
      </c>
      <c r="F1716" s="25"/>
      <c r="H1716" s="74">
        <f t="shared" si="47"/>
        <v>0</v>
      </c>
    </row>
    <row r="1717" spans="1:16" ht="15" customHeight="1">
      <c r="A1717" s="113"/>
      <c r="C1717" s="73" t="s">
        <v>24</v>
      </c>
      <c r="D1717" s="64" t="s">
        <v>8</v>
      </c>
      <c r="E1717" s="63">
        <f>IF(D1717="Recipe Name",0,VLOOKUP($D1717,'Raw Recipes'!$B:$I,8,FALSE))</f>
        <v>0</v>
      </c>
      <c r="F1717" s="25"/>
      <c r="H1717" s="74">
        <f t="shared" si="47"/>
        <v>0</v>
      </c>
    </row>
    <row r="1718" spans="1:16" ht="15" customHeight="1">
      <c r="A1718" s="113"/>
      <c r="C1718" s="73" t="s">
        <v>24</v>
      </c>
      <c r="D1718" s="64" t="s">
        <v>8</v>
      </c>
      <c r="E1718" s="63">
        <f>IF(D1718="Recipe Name",0,VLOOKUP($D1718,'Raw Recipes'!$B:$I,8,FALSE))</f>
        <v>0</v>
      </c>
      <c r="F1718" s="25"/>
      <c r="H1718" s="74">
        <f t="shared" si="47"/>
        <v>0</v>
      </c>
    </row>
    <row r="1719" spans="1:16" ht="15" customHeight="1">
      <c r="A1719" s="113"/>
      <c r="C1719" s="73" t="s">
        <v>24</v>
      </c>
      <c r="D1719" s="64" t="s">
        <v>8</v>
      </c>
      <c r="E1719" s="63">
        <f>IF(D1719="Recipe Name",0,VLOOKUP($D1719,'Raw Recipes'!$B:$I,8,FALSE))</f>
        <v>0</v>
      </c>
      <c r="F1719" s="25"/>
      <c r="H1719" s="74">
        <f t="shared" si="47"/>
        <v>0</v>
      </c>
    </row>
    <row r="1720" spans="1:16" ht="15" customHeight="1">
      <c r="A1720" s="113"/>
      <c r="C1720" s="73" t="s">
        <v>24</v>
      </c>
      <c r="D1720" s="64" t="s">
        <v>8</v>
      </c>
      <c r="E1720" s="63">
        <f>IF(D1720="Recipe Name",0,VLOOKUP($D1720,'Raw Recipes'!$B:$I,8,FALSE))</f>
        <v>0</v>
      </c>
      <c r="F1720" s="25"/>
      <c r="H1720" s="74">
        <f t="shared" si="47"/>
        <v>0</v>
      </c>
    </row>
    <row r="1721" spans="1:16" ht="15" customHeight="1">
      <c r="A1721" s="113"/>
      <c r="C1721" s="73" t="s">
        <v>24</v>
      </c>
      <c r="D1721" s="64" t="s">
        <v>8</v>
      </c>
      <c r="E1721" s="63">
        <f>IF(D1721="Recipe Name",0,VLOOKUP($D1721,'Raw Recipes'!$B:$I,8,FALSE))</f>
        <v>0</v>
      </c>
      <c r="F1721" s="25"/>
      <c r="H1721" s="74">
        <f t="shared" si="47"/>
        <v>0</v>
      </c>
    </row>
    <row r="1722" spans="1:16" ht="15" customHeight="1">
      <c r="A1722" s="113"/>
      <c r="C1722" s="73" t="s">
        <v>24</v>
      </c>
      <c r="D1722" s="64" t="s">
        <v>8</v>
      </c>
      <c r="E1722" s="63">
        <f>IF(D1722="Recipe Name",0,VLOOKUP($D1722,'Raw Recipes'!$B:$I,8,FALSE))</f>
        <v>0</v>
      </c>
      <c r="F1722" s="25"/>
      <c r="H1722" s="74">
        <f t="shared" si="47"/>
        <v>0</v>
      </c>
    </row>
    <row r="1723" spans="1:16" ht="15" customHeight="1">
      <c r="A1723" s="113"/>
      <c r="B1723" s="14"/>
      <c r="C1723" s="14"/>
      <c r="D1723" s="14"/>
      <c r="E1723" s="14"/>
      <c r="F1723" s="14"/>
      <c r="G1723" s="14"/>
      <c r="H1723" s="14"/>
      <c r="I1723" s="16"/>
      <c r="J1723" s="16"/>
      <c r="K1723" s="14"/>
      <c r="L1723" s="14"/>
      <c r="M1723" s="14"/>
      <c r="N1723" s="14"/>
      <c r="O1723" s="14"/>
      <c r="P1723" s="14"/>
    </row>
    <row r="1724" spans="1:16" ht="15" customHeight="1">
      <c r="A1724" s="113">
        <f>A1683+1</f>
        <v>43</v>
      </c>
      <c r="B1724" s="25"/>
      <c r="C1724" s="62" t="s">
        <v>23</v>
      </c>
      <c r="D1724" s="64" t="s">
        <v>1</v>
      </c>
      <c r="E1724" s="63">
        <f>IF(D1724="ingredient",0,VLOOKUP($D1724,'Master Inventory'!$C:$H,4,FALSE))</f>
        <v>0</v>
      </c>
      <c r="F1724" s="25"/>
      <c r="H1724" s="74">
        <f>F1724*E1724</f>
        <v>0</v>
      </c>
      <c r="I1724" s="114">
        <f>SUM(H1724:H1763)</f>
        <v>0</v>
      </c>
      <c r="J1724" s="114"/>
      <c r="K1724" s="115"/>
      <c r="L1724" s="115"/>
      <c r="M1724" s="114">
        <f>K1724-I1724</f>
        <v>0</v>
      </c>
      <c r="N1724" s="114"/>
      <c r="O1724" s="116" t="e">
        <f>I1724/K1724</f>
        <v>#DIV/0!</v>
      </c>
      <c r="P1724" s="116"/>
    </row>
    <row r="1725" spans="1:16" ht="15" customHeight="1">
      <c r="A1725" s="113"/>
      <c r="C1725" s="62" t="s">
        <v>23</v>
      </c>
      <c r="D1725" s="64" t="s">
        <v>1</v>
      </c>
      <c r="E1725" s="63">
        <f>IF(D1725="ingredient",0,VLOOKUP($D1725,'Master Inventory'!$C:$H,4,FALSE))</f>
        <v>0</v>
      </c>
      <c r="F1725" s="25"/>
      <c r="H1725" s="74">
        <f t="shared" ref="H1725:H1763" si="48">F1725*E1725</f>
        <v>0</v>
      </c>
      <c r="I1725" s="65"/>
      <c r="J1725" s="65"/>
    </row>
    <row r="1726" spans="1:16" ht="15" customHeight="1">
      <c r="A1726" s="113"/>
      <c r="C1726" s="62" t="s">
        <v>23</v>
      </c>
      <c r="D1726" s="64" t="s">
        <v>1</v>
      </c>
      <c r="E1726" s="63">
        <f>IF(D1726="ingredient",0,VLOOKUP($D1726,'Master Inventory'!$C:$H,4,FALSE))</f>
        <v>0</v>
      </c>
      <c r="F1726" s="25"/>
      <c r="H1726" s="74">
        <f t="shared" si="48"/>
        <v>0</v>
      </c>
      <c r="J1726" s="67"/>
    </row>
    <row r="1727" spans="1:16" ht="15" customHeight="1">
      <c r="A1727" s="113"/>
      <c r="C1727" s="62" t="s">
        <v>23</v>
      </c>
      <c r="D1727" s="64" t="s">
        <v>1</v>
      </c>
      <c r="E1727" s="63">
        <f>IF(D1727="ingredient",0,VLOOKUP($D1727,'Master Inventory'!$C:$H,4,FALSE))</f>
        <v>0</v>
      </c>
      <c r="F1727" s="25"/>
      <c r="H1727" s="74">
        <f t="shared" si="48"/>
        <v>0</v>
      </c>
      <c r="I1727" s="67"/>
      <c r="J1727" s="67"/>
    </row>
    <row r="1728" spans="1:16" ht="15" customHeight="1">
      <c r="A1728" s="113"/>
      <c r="C1728" s="62" t="s">
        <v>23</v>
      </c>
      <c r="D1728" s="64" t="s">
        <v>1</v>
      </c>
      <c r="E1728" s="63">
        <f>IF(D1728="ingredient",0,VLOOKUP($D1728,'Master Inventory'!$C:$H,4,FALSE))</f>
        <v>0</v>
      </c>
      <c r="F1728" s="25"/>
      <c r="H1728" s="74">
        <f t="shared" si="48"/>
        <v>0</v>
      </c>
      <c r="J1728" s="68"/>
    </row>
    <row r="1729" spans="1:10" ht="15" customHeight="1">
      <c r="A1729" s="113"/>
      <c r="C1729" s="62" t="s">
        <v>23</v>
      </c>
      <c r="D1729" s="64" t="s">
        <v>1</v>
      </c>
      <c r="E1729" s="63">
        <f>IF(D1729="ingredient",0,VLOOKUP($D1729,'Master Inventory'!$C:$H,4,FALSE))</f>
        <v>0</v>
      </c>
      <c r="F1729" s="25"/>
      <c r="H1729" s="74">
        <f t="shared" si="48"/>
        <v>0</v>
      </c>
      <c r="I1729" s="69"/>
      <c r="J1729" s="69"/>
    </row>
    <row r="1730" spans="1:10" ht="15" customHeight="1">
      <c r="A1730" s="113"/>
      <c r="C1730" s="62" t="s">
        <v>23</v>
      </c>
      <c r="D1730" s="64" t="s">
        <v>1</v>
      </c>
      <c r="E1730" s="63">
        <f>IF(D1730="ingredient",0,VLOOKUP($D1730,'Master Inventory'!$C:$H,4,FALSE))</f>
        <v>0</v>
      </c>
      <c r="F1730" s="25"/>
      <c r="H1730" s="74">
        <f t="shared" si="48"/>
        <v>0</v>
      </c>
      <c r="J1730" s="67"/>
    </row>
    <row r="1731" spans="1:10" ht="15" customHeight="1">
      <c r="A1731" s="113"/>
      <c r="C1731" s="62" t="s">
        <v>23</v>
      </c>
      <c r="D1731" s="64" t="s">
        <v>1</v>
      </c>
      <c r="E1731" s="63">
        <f>IF(D1731="ingredient",0,VLOOKUP($D1731,'Master Inventory'!$C:$H,4,FALSE))</f>
        <v>0</v>
      </c>
      <c r="F1731" s="25"/>
      <c r="H1731" s="74">
        <f t="shared" si="48"/>
        <v>0</v>
      </c>
      <c r="I1731" s="67"/>
      <c r="J1731" s="67"/>
    </row>
    <row r="1732" spans="1:10" ht="15" customHeight="1">
      <c r="A1732" s="113"/>
      <c r="C1732" s="62" t="s">
        <v>23</v>
      </c>
      <c r="D1732" s="64" t="s">
        <v>1</v>
      </c>
      <c r="E1732" s="63">
        <f>IF(D1732="ingredient",0,VLOOKUP($D1732,'Master Inventory'!$C:$H,4,FALSE))</f>
        <v>0</v>
      </c>
      <c r="F1732" s="25"/>
      <c r="H1732" s="74">
        <f t="shared" si="48"/>
        <v>0</v>
      </c>
      <c r="J1732" s="65"/>
    </row>
    <row r="1733" spans="1:10" ht="15" customHeight="1">
      <c r="A1733" s="113"/>
      <c r="C1733" s="62" t="s">
        <v>23</v>
      </c>
      <c r="D1733" s="64" t="s">
        <v>1</v>
      </c>
      <c r="E1733" s="63">
        <f>IF(D1733="ingredient",0,VLOOKUP($D1733,'Master Inventory'!$C:$H,4,FALSE))</f>
        <v>0</v>
      </c>
      <c r="F1733" s="25"/>
      <c r="H1733" s="74">
        <f t="shared" si="48"/>
        <v>0</v>
      </c>
      <c r="I1733" s="70"/>
      <c r="J1733" s="70"/>
    </row>
    <row r="1734" spans="1:10" ht="15" customHeight="1">
      <c r="A1734" s="113"/>
      <c r="C1734" s="62" t="s">
        <v>23</v>
      </c>
      <c r="D1734" s="64" t="s">
        <v>1</v>
      </c>
      <c r="E1734" s="63">
        <f>IF(D1734="ingredient",0,VLOOKUP($D1734,'Master Inventory'!$C:$H,4,FALSE))</f>
        <v>0</v>
      </c>
      <c r="F1734" s="25"/>
      <c r="H1734" s="74">
        <f t="shared" si="48"/>
        <v>0</v>
      </c>
      <c r="J1734" s="67"/>
    </row>
    <row r="1735" spans="1:10" ht="15" customHeight="1">
      <c r="A1735" s="113"/>
      <c r="C1735" s="62" t="s">
        <v>23</v>
      </c>
      <c r="D1735" s="64" t="s">
        <v>1</v>
      </c>
      <c r="E1735" s="63">
        <f>IF(D1735="ingredient",0,VLOOKUP($D1735,'Master Inventory'!$C:$H,4,FALSE))</f>
        <v>0</v>
      </c>
      <c r="F1735" s="25"/>
      <c r="H1735" s="74">
        <f t="shared" si="48"/>
        <v>0</v>
      </c>
      <c r="I1735" s="67"/>
      <c r="J1735" s="67"/>
    </row>
    <row r="1736" spans="1:10" ht="15" customHeight="1">
      <c r="A1736" s="113"/>
      <c r="C1736" s="62" t="s">
        <v>23</v>
      </c>
      <c r="D1736" s="64" t="s">
        <v>1</v>
      </c>
      <c r="E1736" s="63">
        <f>IF(D1736="ingredient",0,VLOOKUP($D1736,'Master Inventory'!$C:$H,4,FALSE))</f>
        <v>0</v>
      </c>
      <c r="F1736" s="25"/>
      <c r="H1736" s="74">
        <f t="shared" si="48"/>
        <v>0</v>
      </c>
      <c r="J1736" s="71"/>
    </row>
    <row r="1737" spans="1:10" ht="15" customHeight="1">
      <c r="A1737" s="113"/>
      <c r="C1737" s="62" t="s">
        <v>23</v>
      </c>
      <c r="D1737" s="64" t="s">
        <v>1</v>
      </c>
      <c r="E1737" s="63">
        <f>IF(D1737="ingredient",0,VLOOKUP($D1737,'Master Inventory'!$C:$H,4,FALSE))</f>
        <v>0</v>
      </c>
      <c r="F1737" s="25"/>
      <c r="H1737" s="74">
        <f t="shared" si="48"/>
        <v>0</v>
      </c>
      <c r="I1737" s="71"/>
      <c r="J1737" s="71"/>
    </row>
    <row r="1738" spans="1:10" ht="15" customHeight="1">
      <c r="A1738" s="113"/>
      <c r="C1738" s="62" t="s">
        <v>23</v>
      </c>
      <c r="D1738" s="64" t="s">
        <v>1</v>
      </c>
      <c r="E1738" s="63">
        <f>IF(D1738="ingredient",0,VLOOKUP($D1738,'Master Inventory'!$C:$H,4,FALSE))</f>
        <v>0</v>
      </c>
      <c r="F1738" s="25"/>
      <c r="H1738" s="74">
        <f t="shared" si="48"/>
        <v>0</v>
      </c>
      <c r="I1738" s="72"/>
      <c r="J1738" s="72"/>
    </row>
    <row r="1739" spans="1:10" ht="15" customHeight="1">
      <c r="A1739" s="113"/>
      <c r="C1739" s="62" t="s">
        <v>23</v>
      </c>
      <c r="D1739" s="64" t="s">
        <v>1</v>
      </c>
      <c r="E1739" s="63">
        <f>IF(D1739="ingredient",0,VLOOKUP($D1739,'Master Inventory'!$C:$H,4,FALSE))</f>
        <v>0</v>
      </c>
      <c r="F1739" s="25"/>
      <c r="H1739" s="74">
        <f t="shared" si="48"/>
        <v>0</v>
      </c>
      <c r="I1739" s="72"/>
      <c r="J1739" s="72"/>
    </row>
    <row r="1740" spans="1:10" ht="15" customHeight="1">
      <c r="A1740" s="113"/>
      <c r="C1740" s="62" t="s">
        <v>23</v>
      </c>
      <c r="D1740" s="64" t="s">
        <v>1</v>
      </c>
      <c r="E1740" s="63">
        <f>IF(D1740="ingredient",0,VLOOKUP($D1740,'Master Inventory'!$C:$H,4,FALSE))</f>
        <v>0</v>
      </c>
      <c r="F1740" s="25"/>
      <c r="H1740" s="74">
        <f t="shared" si="48"/>
        <v>0</v>
      </c>
    </row>
    <row r="1741" spans="1:10" ht="15" customHeight="1">
      <c r="A1741" s="113"/>
      <c r="C1741" s="62" t="s">
        <v>23</v>
      </c>
      <c r="D1741" s="64" t="s">
        <v>1</v>
      </c>
      <c r="E1741" s="63">
        <f>IF(D1741="ingredient",0,VLOOKUP($D1741,'Master Inventory'!$C:$H,4,FALSE))</f>
        <v>0</v>
      </c>
      <c r="F1741" s="25"/>
      <c r="H1741" s="74">
        <f t="shared" si="48"/>
        <v>0</v>
      </c>
    </row>
    <row r="1742" spans="1:10" ht="15" customHeight="1">
      <c r="A1742" s="113"/>
      <c r="C1742" s="62" t="s">
        <v>23</v>
      </c>
      <c r="D1742" s="64" t="s">
        <v>1</v>
      </c>
      <c r="E1742" s="63">
        <f>IF(D1742="ingredient",0,VLOOKUP($D1742,'Master Inventory'!$C:$H,4,FALSE))</f>
        <v>0</v>
      </c>
      <c r="F1742" s="25"/>
      <c r="H1742" s="74">
        <f t="shared" si="48"/>
        <v>0</v>
      </c>
    </row>
    <row r="1743" spans="1:10" ht="15" customHeight="1">
      <c r="A1743" s="113"/>
      <c r="C1743" s="62" t="s">
        <v>23</v>
      </c>
      <c r="D1743" s="64" t="s">
        <v>1</v>
      </c>
      <c r="E1743" s="63">
        <f>IF(D1743="ingredient",0,VLOOKUP($D1743,'Master Inventory'!$C:$H,4,FALSE))</f>
        <v>0</v>
      </c>
      <c r="F1743" s="25"/>
      <c r="H1743" s="74">
        <f t="shared" si="48"/>
        <v>0</v>
      </c>
    </row>
    <row r="1744" spans="1:10" ht="15" customHeight="1">
      <c r="A1744" s="113"/>
      <c r="C1744" s="62" t="s">
        <v>23</v>
      </c>
      <c r="D1744" s="64" t="s">
        <v>1</v>
      </c>
      <c r="E1744" s="63">
        <f>IF(D1744="ingredient",0,VLOOKUP($D1744,'Master Inventory'!$C:$H,4,FALSE))</f>
        <v>0</v>
      </c>
      <c r="F1744" s="25"/>
      <c r="H1744" s="74">
        <f t="shared" si="48"/>
        <v>0</v>
      </c>
    </row>
    <row r="1745" spans="1:8" ht="15" customHeight="1">
      <c r="A1745" s="113"/>
      <c r="C1745" s="62" t="s">
        <v>23</v>
      </c>
      <c r="D1745" s="64" t="s">
        <v>1</v>
      </c>
      <c r="E1745" s="63">
        <f>IF(D1745="ingredient",0,VLOOKUP($D1745,'Master Inventory'!$C:$H,4,FALSE))</f>
        <v>0</v>
      </c>
      <c r="F1745" s="25"/>
      <c r="H1745" s="74">
        <f t="shared" si="48"/>
        <v>0</v>
      </c>
    </row>
    <row r="1746" spans="1:8" ht="15" customHeight="1">
      <c r="A1746" s="113"/>
      <c r="C1746" s="62" t="s">
        <v>23</v>
      </c>
      <c r="D1746" s="64" t="s">
        <v>1</v>
      </c>
      <c r="E1746" s="63">
        <f>IF(D1746="ingredient",0,VLOOKUP($D1746,'Master Inventory'!$C:$H,4,FALSE))</f>
        <v>0</v>
      </c>
      <c r="F1746" s="25"/>
      <c r="H1746" s="74">
        <f t="shared" si="48"/>
        <v>0</v>
      </c>
    </row>
    <row r="1747" spans="1:8" ht="15" customHeight="1">
      <c r="A1747" s="113"/>
      <c r="C1747" s="62" t="s">
        <v>23</v>
      </c>
      <c r="D1747" s="64" t="s">
        <v>1</v>
      </c>
      <c r="E1747" s="63">
        <f>IF(D1747="ingredient",0,VLOOKUP($D1747,'Master Inventory'!$C:$H,4,FALSE))</f>
        <v>0</v>
      </c>
      <c r="F1747" s="25"/>
      <c r="H1747" s="74">
        <f t="shared" si="48"/>
        <v>0</v>
      </c>
    </row>
    <row r="1748" spans="1:8" ht="15" customHeight="1">
      <c r="A1748" s="113"/>
      <c r="C1748" s="62" t="s">
        <v>23</v>
      </c>
      <c r="D1748" s="64" t="s">
        <v>1</v>
      </c>
      <c r="E1748" s="63">
        <f>IF(D1748="ingredient",0,VLOOKUP($D1748,'Master Inventory'!$C:$H,4,FALSE))</f>
        <v>0</v>
      </c>
      <c r="F1748" s="25"/>
      <c r="H1748" s="74">
        <f t="shared" si="48"/>
        <v>0</v>
      </c>
    </row>
    <row r="1749" spans="1:8" ht="15" customHeight="1">
      <c r="A1749" s="113"/>
      <c r="C1749" s="62" t="s">
        <v>23</v>
      </c>
      <c r="D1749" s="64" t="s">
        <v>1</v>
      </c>
      <c r="E1749" s="63">
        <f>IF(D1749="ingredient",0,VLOOKUP($D1749,'Master Inventory'!$C:$H,4,FALSE))</f>
        <v>0</v>
      </c>
      <c r="F1749" s="25"/>
      <c r="H1749" s="74">
        <f t="shared" si="48"/>
        <v>0</v>
      </c>
    </row>
    <row r="1750" spans="1:8" ht="15" customHeight="1">
      <c r="A1750" s="113"/>
      <c r="C1750" s="62" t="s">
        <v>23</v>
      </c>
      <c r="D1750" s="64" t="s">
        <v>1</v>
      </c>
      <c r="E1750" s="63">
        <f>IF(D1750="ingredient",0,VLOOKUP($D1750,'Master Inventory'!$C:$H,4,FALSE))</f>
        <v>0</v>
      </c>
      <c r="F1750" s="25"/>
      <c r="H1750" s="74">
        <f t="shared" si="48"/>
        <v>0</v>
      </c>
    </row>
    <row r="1751" spans="1:8" ht="15" customHeight="1">
      <c r="A1751" s="113"/>
      <c r="C1751" s="62" t="s">
        <v>23</v>
      </c>
      <c r="D1751" s="64" t="s">
        <v>1</v>
      </c>
      <c r="E1751" s="63">
        <f>IF(D1751="ingredient",0,VLOOKUP($D1751,'Master Inventory'!$C:$H,4,FALSE))</f>
        <v>0</v>
      </c>
      <c r="F1751" s="25"/>
      <c r="H1751" s="74">
        <f t="shared" si="48"/>
        <v>0</v>
      </c>
    </row>
    <row r="1752" spans="1:8" ht="15" customHeight="1">
      <c r="A1752" s="113"/>
      <c r="C1752" s="62" t="s">
        <v>23</v>
      </c>
      <c r="D1752" s="64" t="s">
        <v>1</v>
      </c>
      <c r="E1752" s="63">
        <f>IF(D1752="ingredient",0,VLOOKUP($D1752,'Master Inventory'!$C:$H,4,FALSE))</f>
        <v>0</v>
      </c>
      <c r="F1752" s="25"/>
      <c r="H1752" s="74">
        <f t="shared" si="48"/>
        <v>0</v>
      </c>
    </row>
    <row r="1753" spans="1:8" ht="15" customHeight="1">
      <c r="A1753" s="113"/>
      <c r="C1753" s="62" t="s">
        <v>23</v>
      </c>
      <c r="D1753" s="64" t="s">
        <v>1</v>
      </c>
      <c r="E1753" s="63">
        <f>IF(D1753="ingredient",0,VLOOKUP($D1753,'Master Inventory'!$C:$H,4,FALSE))</f>
        <v>0</v>
      </c>
      <c r="F1753" s="25"/>
      <c r="H1753" s="74">
        <f t="shared" si="48"/>
        <v>0</v>
      </c>
    </row>
    <row r="1754" spans="1:8" ht="15" customHeight="1">
      <c r="A1754" s="113"/>
      <c r="C1754" s="73" t="s">
        <v>24</v>
      </c>
      <c r="D1754" s="64" t="s">
        <v>8</v>
      </c>
      <c r="E1754" s="63">
        <f>IF(D1754="Recipe Name",0,VLOOKUP($D1754,'Raw Recipes'!$B:$I,8,FALSE))</f>
        <v>0</v>
      </c>
      <c r="F1754" s="25"/>
      <c r="H1754" s="74">
        <f t="shared" si="48"/>
        <v>0</v>
      </c>
    </row>
    <row r="1755" spans="1:8" ht="15" customHeight="1">
      <c r="A1755" s="113"/>
      <c r="C1755" s="73" t="s">
        <v>24</v>
      </c>
      <c r="D1755" s="64" t="s">
        <v>8</v>
      </c>
      <c r="E1755" s="63">
        <f>IF(D1755="Recipe Name",0,VLOOKUP($D1755,'Raw Recipes'!$B:$I,8,FALSE))</f>
        <v>0</v>
      </c>
      <c r="F1755" s="25"/>
      <c r="H1755" s="74">
        <f t="shared" si="48"/>
        <v>0</v>
      </c>
    </row>
    <row r="1756" spans="1:8" ht="15" customHeight="1">
      <c r="A1756" s="113"/>
      <c r="C1756" s="73" t="s">
        <v>24</v>
      </c>
      <c r="D1756" s="64" t="s">
        <v>8</v>
      </c>
      <c r="E1756" s="63">
        <f>IF(D1756="Recipe Name",0,VLOOKUP($D1756,'Raw Recipes'!$B:$I,8,FALSE))</f>
        <v>0</v>
      </c>
      <c r="F1756" s="25"/>
      <c r="H1756" s="74">
        <f t="shared" si="48"/>
        <v>0</v>
      </c>
    </row>
    <row r="1757" spans="1:8" ht="15" customHeight="1">
      <c r="A1757" s="113"/>
      <c r="C1757" s="73" t="s">
        <v>24</v>
      </c>
      <c r="D1757" s="64" t="s">
        <v>8</v>
      </c>
      <c r="E1757" s="63">
        <f>IF(D1757="Recipe Name",0,VLOOKUP($D1757,'Raw Recipes'!$B:$I,8,FALSE))</f>
        <v>0</v>
      </c>
      <c r="F1757" s="25"/>
      <c r="H1757" s="74">
        <f t="shared" si="48"/>
        <v>0</v>
      </c>
    </row>
    <row r="1758" spans="1:8" ht="15" customHeight="1">
      <c r="A1758" s="113"/>
      <c r="C1758" s="73" t="s">
        <v>24</v>
      </c>
      <c r="D1758" s="64" t="s">
        <v>8</v>
      </c>
      <c r="E1758" s="63">
        <f>IF(D1758="Recipe Name",0,VLOOKUP($D1758,'Raw Recipes'!$B:$I,8,FALSE))</f>
        <v>0</v>
      </c>
      <c r="F1758" s="25"/>
      <c r="H1758" s="74">
        <f t="shared" si="48"/>
        <v>0</v>
      </c>
    </row>
    <row r="1759" spans="1:8" ht="15" customHeight="1">
      <c r="A1759" s="113"/>
      <c r="C1759" s="73" t="s">
        <v>24</v>
      </c>
      <c r="D1759" s="64" t="s">
        <v>8</v>
      </c>
      <c r="E1759" s="63">
        <f>IF(D1759="Recipe Name",0,VLOOKUP($D1759,'Raw Recipes'!$B:$I,8,FALSE))</f>
        <v>0</v>
      </c>
      <c r="F1759" s="25"/>
      <c r="H1759" s="74">
        <f t="shared" si="48"/>
        <v>0</v>
      </c>
    </row>
    <row r="1760" spans="1:8" ht="15" customHeight="1">
      <c r="A1760" s="113"/>
      <c r="C1760" s="73" t="s">
        <v>24</v>
      </c>
      <c r="D1760" s="64" t="s">
        <v>8</v>
      </c>
      <c r="E1760" s="63">
        <f>IF(D1760="Recipe Name",0,VLOOKUP($D1760,'Raw Recipes'!$B:$I,8,FALSE))</f>
        <v>0</v>
      </c>
      <c r="F1760" s="25"/>
      <c r="H1760" s="74">
        <f t="shared" si="48"/>
        <v>0</v>
      </c>
    </row>
    <row r="1761" spans="1:16" ht="15" customHeight="1">
      <c r="A1761" s="113"/>
      <c r="C1761" s="73" t="s">
        <v>24</v>
      </c>
      <c r="D1761" s="64" t="s">
        <v>8</v>
      </c>
      <c r="E1761" s="63">
        <f>IF(D1761="Recipe Name",0,VLOOKUP($D1761,'Raw Recipes'!$B:$I,8,FALSE))</f>
        <v>0</v>
      </c>
      <c r="F1761" s="25"/>
      <c r="H1761" s="74">
        <f t="shared" si="48"/>
        <v>0</v>
      </c>
    </row>
    <row r="1762" spans="1:16" ht="15" customHeight="1">
      <c r="A1762" s="113"/>
      <c r="C1762" s="73" t="s">
        <v>24</v>
      </c>
      <c r="D1762" s="64" t="s">
        <v>8</v>
      </c>
      <c r="E1762" s="63">
        <f>IF(D1762="Recipe Name",0,VLOOKUP($D1762,'Raw Recipes'!$B:$I,8,FALSE))</f>
        <v>0</v>
      </c>
      <c r="F1762" s="25"/>
      <c r="H1762" s="74">
        <f t="shared" si="48"/>
        <v>0</v>
      </c>
    </row>
    <row r="1763" spans="1:16" ht="15" customHeight="1">
      <c r="A1763" s="113"/>
      <c r="C1763" s="73" t="s">
        <v>24</v>
      </c>
      <c r="D1763" s="64" t="s">
        <v>8</v>
      </c>
      <c r="E1763" s="63">
        <f>IF(D1763="Recipe Name",0,VLOOKUP($D1763,'Raw Recipes'!$B:$I,8,FALSE))</f>
        <v>0</v>
      </c>
      <c r="F1763" s="25"/>
      <c r="H1763" s="74">
        <f t="shared" si="48"/>
        <v>0</v>
      </c>
    </row>
    <row r="1764" spans="1:16" ht="15" customHeight="1">
      <c r="A1764" s="113"/>
      <c r="B1764" s="14"/>
      <c r="C1764" s="14"/>
      <c r="D1764" s="14"/>
      <c r="E1764" s="14"/>
      <c r="F1764" s="14"/>
      <c r="G1764" s="14"/>
      <c r="H1764" s="14"/>
      <c r="I1764" s="16"/>
      <c r="J1764" s="16"/>
      <c r="K1764" s="14"/>
      <c r="L1764" s="14"/>
      <c r="M1764" s="14"/>
      <c r="N1764" s="14"/>
      <c r="O1764" s="14"/>
      <c r="P1764" s="14"/>
    </row>
    <row r="1765" spans="1:16" ht="15" customHeight="1">
      <c r="A1765" s="113">
        <f>A1724+1</f>
        <v>44</v>
      </c>
      <c r="B1765" s="25"/>
      <c r="C1765" s="62" t="s">
        <v>23</v>
      </c>
      <c r="D1765" s="64" t="s">
        <v>1</v>
      </c>
      <c r="E1765" s="63">
        <f>IF(D1765="ingredient",0,VLOOKUP($D1765,'Master Inventory'!$C:$H,4,FALSE))</f>
        <v>0</v>
      </c>
      <c r="F1765" s="25"/>
      <c r="H1765" s="74">
        <f>F1765*E1765</f>
        <v>0</v>
      </c>
      <c r="I1765" s="114">
        <f>SUM(H1765:H1804)</f>
        <v>0</v>
      </c>
      <c r="J1765" s="114"/>
      <c r="K1765" s="115"/>
      <c r="L1765" s="115"/>
      <c r="M1765" s="114">
        <f>K1765-I1765</f>
        <v>0</v>
      </c>
      <c r="N1765" s="114"/>
      <c r="O1765" s="116" t="e">
        <f>I1765/K1765</f>
        <v>#DIV/0!</v>
      </c>
      <c r="P1765" s="116"/>
    </row>
    <row r="1766" spans="1:16" ht="15" customHeight="1">
      <c r="A1766" s="113"/>
      <c r="C1766" s="62" t="s">
        <v>23</v>
      </c>
      <c r="D1766" s="64" t="s">
        <v>1</v>
      </c>
      <c r="E1766" s="63">
        <f>IF(D1766="ingredient",0,VLOOKUP($D1766,'Master Inventory'!$C:$H,4,FALSE))</f>
        <v>0</v>
      </c>
      <c r="F1766" s="25"/>
      <c r="H1766" s="74">
        <f t="shared" ref="H1766:H1804" si="49">F1766*E1766</f>
        <v>0</v>
      </c>
      <c r="I1766" s="65"/>
      <c r="J1766" s="65"/>
    </row>
    <row r="1767" spans="1:16" ht="15" customHeight="1">
      <c r="A1767" s="113"/>
      <c r="C1767" s="62" t="s">
        <v>23</v>
      </c>
      <c r="D1767" s="64" t="s">
        <v>1</v>
      </c>
      <c r="E1767" s="63">
        <f>IF(D1767="ingredient",0,VLOOKUP($D1767,'Master Inventory'!$C:$H,4,FALSE))</f>
        <v>0</v>
      </c>
      <c r="F1767" s="25"/>
      <c r="H1767" s="74">
        <f t="shared" si="49"/>
        <v>0</v>
      </c>
      <c r="J1767" s="67"/>
    </row>
    <row r="1768" spans="1:16" ht="15" customHeight="1">
      <c r="A1768" s="113"/>
      <c r="C1768" s="62" t="s">
        <v>23</v>
      </c>
      <c r="D1768" s="64" t="s">
        <v>1</v>
      </c>
      <c r="E1768" s="63">
        <f>IF(D1768="ingredient",0,VLOOKUP($D1768,'Master Inventory'!$C:$H,4,FALSE))</f>
        <v>0</v>
      </c>
      <c r="F1768" s="25"/>
      <c r="H1768" s="74">
        <f t="shared" si="49"/>
        <v>0</v>
      </c>
      <c r="I1768" s="67"/>
      <c r="J1768" s="67"/>
    </row>
    <row r="1769" spans="1:16" ht="15" customHeight="1">
      <c r="A1769" s="113"/>
      <c r="C1769" s="62" t="s">
        <v>23</v>
      </c>
      <c r="D1769" s="64" t="s">
        <v>1</v>
      </c>
      <c r="E1769" s="63">
        <f>IF(D1769="ingredient",0,VLOOKUP($D1769,'Master Inventory'!$C:$H,4,FALSE))</f>
        <v>0</v>
      </c>
      <c r="F1769" s="25"/>
      <c r="H1769" s="74">
        <f t="shared" si="49"/>
        <v>0</v>
      </c>
      <c r="J1769" s="68"/>
    </row>
    <row r="1770" spans="1:16" ht="15" customHeight="1">
      <c r="A1770" s="113"/>
      <c r="C1770" s="62" t="s">
        <v>23</v>
      </c>
      <c r="D1770" s="64" t="s">
        <v>1</v>
      </c>
      <c r="E1770" s="63">
        <f>IF(D1770="ingredient",0,VLOOKUP($D1770,'Master Inventory'!$C:$H,4,FALSE))</f>
        <v>0</v>
      </c>
      <c r="F1770" s="25"/>
      <c r="H1770" s="74">
        <f t="shared" si="49"/>
        <v>0</v>
      </c>
      <c r="I1770" s="69"/>
      <c r="J1770" s="69"/>
    </row>
    <row r="1771" spans="1:16" ht="15" customHeight="1">
      <c r="A1771" s="113"/>
      <c r="C1771" s="62" t="s">
        <v>23</v>
      </c>
      <c r="D1771" s="64" t="s">
        <v>1</v>
      </c>
      <c r="E1771" s="63">
        <f>IF(D1771="ingredient",0,VLOOKUP($D1771,'Master Inventory'!$C:$H,4,FALSE))</f>
        <v>0</v>
      </c>
      <c r="F1771" s="25"/>
      <c r="H1771" s="74">
        <f t="shared" si="49"/>
        <v>0</v>
      </c>
      <c r="J1771" s="67"/>
    </row>
    <row r="1772" spans="1:16" ht="15" customHeight="1">
      <c r="A1772" s="113"/>
      <c r="C1772" s="62" t="s">
        <v>23</v>
      </c>
      <c r="D1772" s="64" t="s">
        <v>1</v>
      </c>
      <c r="E1772" s="63">
        <f>IF(D1772="ingredient",0,VLOOKUP($D1772,'Master Inventory'!$C:$H,4,FALSE))</f>
        <v>0</v>
      </c>
      <c r="F1772" s="25"/>
      <c r="H1772" s="74">
        <f t="shared" si="49"/>
        <v>0</v>
      </c>
      <c r="I1772" s="67"/>
      <c r="J1772" s="67"/>
    </row>
    <row r="1773" spans="1:16" ht="15" customHeight="1">
      <c r="A1773" s="113"/>
      <c r="C1773" s="62" t="s">
        <v>23</v>
      </c>
      <c r="D1773" s="64" t="s">
        <v>1</v>
      </c>
      <c r="E1773" s="63">
        <f>IF(D1773="ingredient",0,VLOOKUP($D1773,'Master Inventory'!$C:$H,4,FALSE))</f>
        <v>0</v>
      </c>
      <c r="F1773" s="25"/>
      <c r="H1773" s="74">
        <f t="shared" si="49"/>
        <v>0</v>
      </c>
      <c r="J1773" s="65"/>
    </row>
    <row r="1774" spans="1:16" ht="15" customHeight="1">
      <c r="A1774" s="113"/>
      <c r="C1774" s="62" t="s">
        <v>23</v>
      </c>
      <c r="D1774" s="64" t="s">
        <v>1</v>
      </c>
      <c r="E1774" s="63">
        <f>IF(D1774="ingredient",0,VLOOKUP($D1774,'Master Inventory'!$C:$H,4,FALSE))</f>
        <v>0</v>
      </c>
      <c r="F1774" s="25"/>
      <c r="H1774" s="74">
        <f t="shared" si="49"/>
        <v>0</v>
      </c>
      <c r="I1774" s="70"/>
      <c r="J1774" s="70"/>
    </row>
    <row r="1775" spans="1:16" ht="15" customHeight="1">
      <c r="A1775" s="113"/>
      <c r="C1775" s="62" t="s">
        <v>23</v>
      </c>
      <c r="D1775" s="64" t="s">
        <v>1</v>
      </c>
      <c r="E1775" s="63">
        <f>IF(D1775="ingredient",0,VLOOKUP($D1775,'Master Inventory'!$C:$H,4,FALSE))</f>
        <v>0</v>
      </c>
      <c r="F1775" s="25"/>
      <c r="H1775" s="74">
        <f t="shared" si="49"/>
        <v>0</v>
      </c>
      <c r="J1775" s="67"/>
    </row>
    <row r="1776" spans="1:16" ht="15" customHeight="1">
      <c r="A1776" s="113"/>
      <c r="C1776" s="62" t="s">
        <v>23</v>
      </c>
      <c r="D1776" s="64" t="s">
        <v>1</v>
      </c>
      <c r="E1776" s="63">
        <f>IF(D1776="ingredient",0,VLOOKUP($D1776,'Master Inventory'!$C:$H,4,FALSE))</f>
        <v>0</v>
      </c>
      <c r="F1776" s="25"/>
      <c r="H1776" s="74">
        <f t="shared" si="49"/>
        <v>0</v>
      </c>
      <c r="I1776" s="67"/>
      <c r="J1776" s="67"/>
    </row>
    <row r="1777" spans="1:10" ht="15" customHeight="1">
      <c r="A1777" s="113"/>
      <c r="C1777" s="62" t="s">
        <v>23</v>
      </c>
      <c r="D1777" s="64" t="s">
        <v>1</v>
      </c>
      <c r="E1777" s="63">
        <f>IF(D1777="ingredient",0,VLOOKUP($D1777,'Master Inventory'!$C:$H,4,FALSE))</f>
        <v>0</v>
      </c>
      <c r="F1777" s="25"/>
      <c r="H1777" s="74">
        <f t="shared" si="49"/>
        <v>0</v>
      </c>
      <c r="J1777" s="71"/>
    </row>
    <row r="1778" spans="1:10" ht="15" customHeight="1">
      <c r="A1778" s="113"/>
      <c r="C1778" s="62" t="s">
        <v>23</v>
      </c>
      <c r="D1778" s="64" t="s">
        <v>1</v>
      </c>
      <c r="E1778" s="63">
        <f>IF(D1778="ingredient",0,VLOOKUP($D1778,'Master Inventory'!$C:$H,4,FALSE))</f>
        <v>0</v>
      </c>
      <c r="F1778" s="25"/>
      <c r="H1778" s="74">
        <f t="shared" si="49"/>
        <v>0</v>
      </c>
      <c r="I1778" s="71"/>
      <c r="J1778" s="71"/>
    </row>
    <row r="1779" spans="1:10" ht="15" customHeight="1">
      <c r="A1779" s="113"/>
      <c r="C1779" s="62" t="s">
        <v>23</v>
      </c>
      <c r="D1779" s="64" t="s">
        <v>1</v>
      </c>
      <c r="E1779" s="63">
        <f>IF(D1779="ingredient",0,VLOOKUP($D1779,'Master Inventory'!$C:$H,4,FALSE))</f>
        <v>0</v>
      </c>
      <c r="F1779" s="25"/>
      <c r="H1779" s="74">
        <f t="shared" si="49"/>
        <v>0</v>
      </c>
      <c r="I1779" s="72"/>
      <c r="J1779" s="72"/>
    </row>
    <row r="1780" spans="1:10" ht="15" customHeight="1">
      <c r="A1780" s="113"/>
      <c r="C1780" s="62" t="s">
        <v>23</v>
      </c>
      <c r="D1780" s="64" t="s">
        <v>1</v>
      </c>
      <c r="E1780" s="63">
        <f>IF(D1780="ingredient",0,VLOOKUP($D1780,'Master Inventory'!$C:$H,4,FALSE))</f>
        <v>0</v>
      </c>
      <c r="F1780" s="25"/>
      <c r="H1780" s="74">
        <f t="shared" si="49"/>
        <v>0</v>
      </c>
      <c r="I1780" s="72"/>
      <c r="J1780" s="72"/>
    </row>
    <row r="1781" spans="1:10" ht="15" customHeight="1">
      <c r="A1781" s="113"/>
      <c r="C1781" s="62" t="s">
        <v>23</v>
      </c>
      <c r="D1781" s="64" t="s">
        <v>1</v>
      </c>
      <c r="E1781" s="63">
        <f>IF(D1781="ingredient",0,VLOOKUP($D1781,'Master Inventory'!$C:$H,4,FALSE))</f>
        <v>0</v>
      </c>
      <c r="F1781" s="25"/>
      <c r="H1781" s="74">
        <f t="shared" si="49"/>
        <v>0</v>
      </c>
    </row>
    <row r="1782" spans="1:10" ht="15" customHeight="1">
      <c r="A1782" s="113"/>
      <c r="C1782" s="62" t="s">
        <v>23</v>
      </c>
      <c r="D1782" s="64" t="s">
        <v>1</v>
      </c>
      <c r="E1782" s="63">
        <f>IF(D1782="ingredient",0,VLOOKUP($D1782,'Master Inventory'!$C:$H,4,FALSE))</f>
        <v>0</v>
      </c>
      <c r="F1782" s="25"/>
      <c r="H1782" s="74">
        <f t="shared" si="49"/>
        <v>0</v>
      </c>
    </row>
    <row r="1783" spans="1:10" ht="15" customHeight="1">
      <c r="A1783" s="113"/>
      <c r="C1783" s="62" t="s">
        <v>23</v>
      </c>
      <c r="D1783" s="64" t="s">
        <v>1</v>
      </c>
      <c r="E1783" s="63">
        <f>IF(D1783="ingredient",0,VLOOKUP($D1783,'Master Inventory'!$C:$H,4,FALSE))</f>
        <v>0</v>
      </c>
      <c r="F1783" s="25"/>
      <c r="H1783" s="74">
        <f t="shared" si="49"/>
        <v>0</v>
      </c>
    </row>
    <row r="1784" spans="1:10" ht="15" customHeight="1">
      <c r="A1784" s="113"/>
      <c r="C1784" s="62" t="s">
        <v>23</v>
      </c>
      <c r="D1784" s="64" t="s">
        <v>1</v>
      </c>
      <c r="E1784" s="63">
        <f>IF(D1784="ingredient",0,VLOOKUP($D1784,'Master Inventory'!$C:$H,4,FALSE))</f>
        <v>0</v>
      </c>
      <c r="F1784" s="25"/>
      <c r="H1784" s="74">
        <f t="shared" si="49"/>
        <v>0</v>
      </c>
    </row>
    <row r="1785" spans="1:10" ht="15" customHeight="1">
      <c r="A1785" s="113"/>
      <c r="C1785" s="62" t="s">
        <v>23</v>
      </c>
      <c r="D1785" s="64" t="s">
        <v>1</v>
      </c>
      <c r="E1785" s="63">
        <f>IF(D1785="ingredient",0,VLOOKUP($D1785,'Master Inventory'!$C:$H,4,FALSE))</f>
        <v>0</v>
      </c>
      <c r="F1785" s="25"/>
      <c r="H1785" s="74">
        <f t="shared" si="49"/>
        <v>0</v>
      </c>
    </row>
    <row r="1786" spans="1:10" ht="15" customHeight="1">
      <c r="A1786" s="113"/>
      <c r="C1786" s="62" t="s">
        <v>23</v>
      </c>
      <c r="D1786" s="64" t="s">
        <v>1</v>
      </c>
      <c r="E1786" s="63">
        <f>IF(D1786="ingredient",0,VLOOKUP($D1786,'Master Inventory'!$C:$H,4,FALSE))</f>
        <v>0</v>
      </c>
      <c r="F1786" s="25"/>
      <c r="H1786" s="74">
        <f t="shared" si="49"/>
        <v>0</v>
      </c>
    </row>
    <row r="1787" spans="1:10" ht="15" customHeight="1">
      <c r="A1787" s="113"/>
      <c r="C1787" s="62" t="s">
        <v>23</v>
      </c>
      <c r="D1787" s="64" t="s">
        <v>1</v>
      </c>
      <c r="E1787" s="63">
        <f>IF(D1787="ingredient",0,VLOOKUP($D1787,'Master Inventory'!$C:$H,4,FALSE))</f>
        <v>0</v>
      </c>
      <c r="F1787" s="25"/>
      <c r="H1787" s="74">
        <f t="shared" si="49"/>
        <v>0</v>
      </c>
    </row>
    <row r="1788" spans="1:10" ht="15" customHeight="1">
      <c r="A1788" s="113"/>
      <c r="C1788" s="62" t="s">
        <v>23</v>
      </c>
      <c r="D1788" s="64" t="s">
        <v>1</v>
      </c>
      <c r="E1788" s="63">
        <f>IF(D1788="ingredient",0,VLOOKUP($D1788,'Master Inventory'!$C:$H,4,FALSE))</f>
        <v>0</v>
      </c>
      <c r="F1788" s="25"/>
      <c r="H1788" s="74">
        <f t="shared" si="49"/>
        <v>0</v>
      </c>
    </row>
    <row r="1789" spans="1:10" ht="15" customHeight="1">
      <c r="A1789" s="113"/>
      <c r="C1789" s="62" t="s">
        <v>23</v>
      </c>
      <c r="D1789" s="64" t="s">
        <v>1</v>
      </c>
      <c r="E1789" s="63">
        <f>IF(D1789="ingredient",0,VLOOKUP($D1789,'Master Inventory'!$C:$H,4,FALSE))</f>
        <v>0</v>
      </c>
      <c r="F1789" s="25"/>
      <c r="H1789" s="74">
        <f t="shared" si="49"/>
        <v>0</v>
      </c>
    </row>
    <row r="1790" spans="1:10" ht="15" customHeight="1">
      <c r="A1790" s="113"/>
      <c r="C1790" s="62" t="s">
        <v>23</v>
      </c>
      <c r="D1790" s="64" t="s">
        <v>1</v>
      </c>
      <c r="E1790" s="63">
        <f>IF(D1790="ingredient",0,VLOOKUP($D1790,'Master Inventory'!$C:$H,4,FALSE))</f>
        <v>0</v>
      </c>
      <c r="F1790" s="25"/>
      <c r="H1790" s="74">
        <f t="shared" si="49"/>
        <v>0</v>
      </c>
    </row>
    <row r="1791" spans="1:10" ht="15" customHeight="1">
      <c r="A1791" s="113"/>
      <c r="C1791" s="62" t="s">
        <v>23</v>
      </c>
      <c r="D1791" s="64" t="s">
        <v>1</v>
      </c>
      <c r="E1791" s="63">
        <f>IF(D1791="ingredient",0,VLOOKUP($D1791,'Master Inventory'!$C:$H,4,FALSE))</f>
        <v>0</v>
      </c>
      <c r="F1791" s="25"/>
      <c r="H1791" s="74">
        <f t="shared" si="49"/>
        <v>0</v>
      </c>
    </row>
    <row r="1792" spans="1:10" ht="15" customHeight="1">
      <c r="A1792" s="113"/>
      <c r="C1792" s="62" t="s">
        <v>23</v>
      </c>
      <c r="D1792" s="64" t="s">
        <v>1</v>
      </c>
      <c r="E1792" s="63">
        <f>IF(D1792="ingredient",0,VLOOKUP($D1792,'Master Inventory'!$C:$H,4,FALSE))</f>
        <v>0</v>
      </c>
      <c r="F1792" s="25"/>
      <c r="H1792" s="74">
        <f t="shared" si="49"/>
        <v>0</v>
      </c>
    </row>
    <row r="1793" spans="1:16" ht="15" customHeight="1">
      <c r="A1793" s="113"/>
      <c r="C1793" s="62" t="s">
        <v>23</v>
      </c>
      <c r="D1793" s="64" t="s">
        <v>1</v>
      </c>
      <c r="E1793" s="63">
        <f>IF(D1793="ingredient",0,VLOOKUP($D1793,'Master Inventory'!$C:$H,4,FALSE))</f>
        <v>0</v>
      </c>
      <c r="F1793" s="25"/>
      <c r="H1793" s="74">
        <f t="shared" si="49"/>
        <v>0</v>
      </c>
    </row>
    <row r="1794" spans="1:16" ht="15" customHeight="1">
      <c r="A1794" s="113"/>
      <c r="C1794" s="62" t="s">
        <v>23</v>
      </c>
      <c r="D1794" s="64" t="s">
        <v>1</v>
      </c>
      <c r="E1794" s="63">
        <f>IF(D1794="ingredient",0,VLOOKUP($D1794,'Master Inventory'!$C:$H,4,FALSE))</f>
        <v>0</v>
      </c>
      <c r="F1794" s="25"/>
      <c r="H1794" s="74">
        <f t="shared" si="49"/>
        <v>0</v>
      </c>
    </row>
    <row r="1795" spans="1:16" ht="15" customHeight="1">
      <c r="A1795" s="113"/>
      <c r="C1795" s="73" t="s">
        <v>24</v>
      </c>
      <c r="D1795" s="64" t="s">
        <v>8</v>
      </c>
      <c r="E1795" s="63">
        <f>IF(D1795="Recipe Name",0,VLOOKUP($D1795,'Raw Recipes'!$B:$I,8,FALSE))</f>
        <v>0</v>
      </c>
      <c r="F1795" s="25"/>
      <c r="H1795" s="74">
        <f t="shared" si="49"/>
        <v>0</v>
      </c>
    </row>
    <row r="1796" spans="1:16" ht="15" customHeight="1">
      <c r="A1796" s="113"/>
      <c r="C1796" s="73" t="s">
        <v>24</v>
      </c>
      <c r="D1796" s="64" t="s">
        <v>8</v>
      </c>
      <c r="E1796" s="63">
        <f>IF(D1796="Recipe Name",0,VLOOKUP($D1796,'Raw Recipes'!$B:$I,8,FALSE))</f>
        <v>0</v>
      </c>
      <c r="F1796" s="25"/>
      <c r="H1796" s="74">
        <f t="shared" si="49"/>
        <v>0</v>
      </c>
    </row>
    <row r="1797" spans="1:16" ht="15" customHeight="1">
      <c r="A1797" s="113"/>
      <c r="C1797" s="73" t="s">
        <v>24</v>
      </c>
      <c r="D1797" s="64" t="s">
        <v>8</v>
      </c>
      <c r="E1797" s="63">
        <f>IF(D1797="Recipe Name",0,VLOOKUP($D1797,'Raw Recipes'!$B:$I,8,FALSE))</f>
        <v>0</v>
      </c>
      <c r="F1797" s="25"/>
      <c r="H1797" s="74">
        <f t="shared" si="49"/>
        <v>0</v>
      </c>
    </row>
    <row r="1798" spans="1:16" ht="15" customHeight="1">
      <c r="A1798" s="113"/>
      <c r="C1798" s="73" t="s">
        <v>24</v>
      </c>
      <c r="D1798" s="64" t="s">
        <v>8</v>
      </c>
      <c r="E1798" s="63">
        <f>IF(D1798="Recipe Name",0,VLOOKUP($D1798,'Raw Recipes'!$B:$I,8,FALSE))</f>
        <v>0</v>
      </c>
      <c r="F1798" s="25"/>
      <c r="H1798" s="74">
        <f t="shared" si="49"/>
        <v>0</v>
      </c>
    </row>
    <row r="1799" spans="1:16" ht="15" customHeight="1">
      <c r="A1799" s="113"/>
      <c r="C1799" s="73" t="s">
        <v>24</v>
      </c>
      <c r="D1799" s="64" t="s">
        <v>8</v>
      </c>
      <c r="E1799" s="63">
        <f>IF(D1799="Recipe Name",0,VLOOKUP($D1799,'Raw Recipes'!$B:$I,8,FALSE))</f>
        <v>0</v>
      </c>
      <c r="F1799" s="25"/>
      <c r="H1799" s="74">
        <f t="shared" si="49"/>
        <v>0</v>
      </c>
    </row>
    <row r="1800" spans="1:16" ht="15" customHeight="1">
      <c r="A1800" s="113"/>
      <c r="C1800" s="73" t="s">
        <v>24</v>
      </c>
      <c r="D1800" s="64" t="s">
        <v>8</v>
      </c>
      <c r="E1800" s="63">
        <f>IF(D1800="Recipe Name",0,VLOOKUP($D1800,'Raw Recipes'!$B:$I,8,FALSE))</f>
        <v>0</v>
      </c>
      <c r="F1800" s="25"/>
      <c r="H1800" s="74">
        <f t="shared" si="49"/>
        <v>0</v>
      </c>
    </row>
    <row r="1801" spans="1:16" ht="15" customHeight="1">
      <c r="A1801" s="113"/>
      <c r="C1801" s="73" t="s">
        <v>24</v>
      </c>
      <c r="D1801" s="64" t="s">
        <v>8</v>
      </c>
      <c r="E1801" s="63">
        <f>IF(D1801="Recipe Name",0,VLOOKUP($D1801,'Raw Recipes'!$B:$I,8,FALSE))</f>
        <v>0</v>
      </c>
      <c r="F1801" s="25"/>
      <c r="H1801" s="74">
        <f t="shared" si="49"/>
        <v>0</v>
      </c>
    </row>
    <row r="1802" spans="1:16" ht="15" customHeight="1">
      <c r="A1802" s="113"/>
      <c r="C1802" s="73" t="s">
        <v>24</v>
      </c>
      <c r="D1802" s="64" t="s">
        <v>8</v>
      </c>
      <c r="E1802" s="63">
        <f>IF(D1802="Recipe Name",0,VLOOKUP($D1802,'Raw Recipes'!$B:$I,8,FALSE))</f>
        <v>0</v>
      </c>
      <c r="F1802" s="25"/>
      <c r="H1802" s="74">
        <f t="shared" si="49"/>
        <v>0</v>
      </c>
    </row>
    <row r="1803" spans="1:16" ht="15" customHeight="1">
      <c r="A1803" s="113"/>
      <c r="C1803" s="73" t="s">
        <v>24</v>
      </c>
      <c r="D1803" s="64" t="s">
        <v>8</v>
      </c>
      <c r="E1803" s="63">
        <f>IF(D1803="Recipe Name",0,VLOOKUP($D1803,'Raw Recipes'!$B:$I,8,FALSE))</f>
        <v>0</v>
      </c>
      <c r="F1803" s="25"/>
      <c r="H1803" s="74">
        <f t="shared" si="49"/>
        <v>0</v>
      </c>
    </row>
    <row r="1804" spans="1:16" ht="15" customHeight="1">
      <c r="A1804" s="113"/>
      <c r="C1804" s="73" t="s">
        <v>24</v>
      </c>
      <c r="D1804" s="64" t="s">
        <v>8</v>
      </c>
      <c r="E1804" s="63">
        <f>IF(D1804="Recipe Name",0,VLOOKUP($D1804,'Raw Recipes'!$B:$I,8,FALSE))</f>
        <v>0</v>
      </c>
      <c r="F1804" s="25"/>
      <c r="H1804" s="74">
        <f t="shared" si="49"/>
        <v>0</v>
      </c>
    </row>
    <row r="1805" spans="1:16" ht="15" customHeight="1">
      <c r="A1805" s="113"/>
      <c r="B1805" s="14"/>
      <c r="C1805" s="14"/>
      <c r="D1805" s="14"/>
      <c r="E1805" s="14"/>
      <c r="F1805" s="14"/>
      <c r="G1805" s="14"/>
      <c r="H1805" s="14"/>
      <c r="I1805" s="16"/>
      <c r="J1805" s="16"/>
      <c r="K1805" s="14"/>
      <c r="L1805" s="14"/>
      <c r="M1805" s="14"/>
      <c r="N1805" s="14"/>
      <c r="O1805" s="14"/>
      <c r="P1805" s="14"/>
    </row>
    <row r="1806" spans="1:16" ht="15" customHeight="1">
      <c r="A1806" s="113">
        <f t="shared" ref="A1806" si="50">A1765+1</f>
        <v>45</v>
      </c>
      <c r="B1806" s="25"/>
      <c r="C1806" s="62" t="s">
        <v>23</v>
      </c>
      <c r="D1806" s="64" t="s">
        <v>1</v>
      </c>
      <c r="E1806" s="63">
        <f>IF(D1806="ingredient",0,VLOOKUP($D1806,'Master Inventory'!$C:$H,4,FALSE))</f>
        <v>0</v>
      </c>
      <c r="F1806" s="25"/>
      <c r="H1806" s="74">
        <f>F1806*E1806</f>
        <v>0</v>
      </c>
      <c r="I1806" s="114">
        <f>SUM(H1806:H1845)</f>
        <v>0</v>
      </c>
      <c r="J1806" s="114"/>
      <c r="K1806" s="115"/>
      <c r="L1806" s="115"/>
      <c r="M1806" s="114">
        <f>K1806-I1806</f>
        <v>0</v>
      </c>
      <c r="N1806" s="114"/>
      <c r="O1806" s="116" t="e">
        <f>I1806/K1806</f>
        <v>#DIV/0!</v>
      </c>
      <c r="P1806" s="116"/>
    </row>
    <row r="1807" spans="1:16" ht="15" customHeight="1">
      <c r="A1807" s="113"/>
      <c r="C1807" s="62" t="s">
        <v>23</v>
      </c>
      <c r="D1807" s="64" t="s">
        <v>1</v>
      </c>
      <c r="E1807" s="63">
        <f>IF(D1807="ingredient",0,VLOOKUP($D1807,'Master Inventory'!$C:$H,4,FALSE))</f>
        <v>0</v>
      </c>
      <c r="F1807" s="25"/>
      <c r="H1807" s="74">
        <f t="shared" ref="H1807:H1845" si="51">F1807*E1807</f>
        <v>0</v>
      </c>
      <c r="I1807" s="65"/>
      <c r="J1807" s="65"/>
    </row>
    <row r="1808" spans="1:16" ht="15" customHeight="1">
      <c r="A1808" s="113"/>
      <c r="C1808" s="62" t="s">
        <v>23</v>
      </c>
      <c r="D1808" s="64" t="s">
        <v>1</v>
      </c>
      <c r="E1808" s="63">
        <f>IF(D1808="ingredient",0,VLOOKUP($D1808,'Master Inventory'!$C:$H,4,FALSE))</f>
        <v>0</v>
      </c>
      <c r="F1808" s="25"/>
      <c r="H1808" s="74">
        <f t="shared" si="51"/>
        <v>0</v>
      </c>
      <c r="J1808" s="67"/>
    </row>
    <row r="1809" spans="1:10" ht="15" customHeight="1">
      <c r="A1809" s="113"/>
      <c r="C1809" s="62" t="s">
        <v>23</v>
      </c>
      <c r="D1809" s="64" t="s">
        <v>1</v>
      </c>
      <c r="E1809" s="63">
        <f>IF(D1809="ingredient",0,VLOOKUP($D1809,'Master Inventory'!$C:$H,4,FALSE))</f>
        <v>0</v>
      </c>
      <c r="F1809" s="25"/>
      <c r="H1809" s="74">
        <f t="shared" si="51"/>
        <v>0</v>
      </c>
      <c r="I1809" s="67"/>
      <c r="J1809" s="67"/>
    </row>
    <row r="1810" spans="1:10" ht="15" customHeight="1">
      <c r="A1810" s="113"/>
      <c r="C1810" s="62" t="s">
        <v>23</v>
      </c>
      <c r="D1810" s="64" t="s">
        <v>1</v>
      </c>
      <c r="E1810" s="63">
        <f>IF(D1810="ingredient",0,VLOOKUP($D1810,'Master Inventory'!$C:$H,4,FALSE))</f>
        <v>0</v>
      </c>
      <c r="F1810" s="25"/>
      <c r="H1810" s="74">
        <f t="shared" si="51"/>
        <v>0</v>
      </c>
      <c r="J1810" s="68"/>
    </row>
    <row r="1811" spans="1:10" ht="15" customHeight="1">
      <c r="A1811" s="113"/>
      <c r="C1811" s="62" t="s">
        <v>23</v>
      </c>
      <c r="D1811" s="64" t="s">
        <v>1</v>
      </c>
      <c r="E1811" s="63">
        <f>IF(D1811="ingredient",0,VLOOKUP($D1811,'Master Inventory'!$C:$H,4,FALSE))</f>
        <v>0</v>
      </c>
      <c r="F1811" s="25"/>
      <c r="H1811" s="74">
        <f t="shared" si="51"/>
        <v>0</v>
      </c>
      <c r="I1811" s="69"/>
      <c r="J1811" s="69"/>
    </row>
    <row r="1812" spans="1:10" ht="15" customHeight="1">
      <c r="A1812" s="113"/>
      <c r="C1812" s="62" t="s">
        <v>23</v>
      </c>
      <c r="D1812" s="64" t="s">
        <v>1</v>
      </c>
      <c r="E1812" s="63">
        <f>IF(D1812="ingredient",0,VLOOKUP($D1812,'Master Inventory'!$C:$H,4,FALSE))</f>
        <v>0</v>
      </c>
      <c r="F1812" s="25"/>
      <c r="H1812" s="74">
        <f t="shared" si="51"/>
        <v>0</v>
      </c>
      <c r="J1812" s="67"/>
    </row>
    <row r="1813" spans="1:10" ht="15" customHeight="1">
      <c r="A1813" s="113"/>
      <c r="C1813" s="62" t="s">
        <v>23</v>
      </c>
      <c r="D1813" s="64" t="s">
        <v>1</v>
      </c>
      <c r="E1813" s="63">
        <f>IF(D1813="ingredient",0,VLOOKUP($D1813,'Master Inventory'!$C:$H,4,FALSE))</f>
        <v>0</v>
      </c>
      <c r="F1813" s="25"/>
      <c r="H1813" s="74">
        <f t="shared" si="51"/>
        <v>0</v>
      </c>
      <c r="I1813" s="67"/>
      <c r="J1813" s="67"/>
    </row>
    <row r="1814" spans="1:10" ht="15" customHeight="1">
      <c r="A1814" s="113"/>
      <c r="C1814" s="62" t="s">
        <v>23</v>
      </c>
      <c r="D1814" s="64" t="s">
        <v>1</v>
      </c>
      <c r="E1814" s="63">
        <f>IF(D1814="ingredient",0,VLOOKUP($D1814,'Master Inventory'!$C:$H,4,FALSE))</f>
        <v>0</v>
      </c>
      <c r="F1814" s="25"/>
      <c r="H1814" s="74">
        <f t="shared" si="51"/>
        <v>0</v>
      </c>
      <c r="J1814" s="65"/>
    </row>
    <row r="1815" spans="1:10" ht="15" customHeight="1">
      <c r="A1815" s="113"/>
      <c r="C1815" s="62" t="s">
        <v>23</v>
      </c>
      <c r="D1815" s="64" t="s">
        <v>1</v>
      </c>
      <c r="E1815" s="63">
        <f>IF(D1815="ingredient",0,VLOOKUP($D1815,'Master Inventory'!$C:$H,4,FALSE))</f>
        <v>0</v>
      </c>
      <c r="F1815" s="25"/>
      <c r="H1815" s="74">
        <f t="shared" si="51"/>
        <v>0</v>
      </c>
      <c r="I1815" s="70"/>
      <c r="J1815" s="70"/>
    </row>
    <row r="1816" spans="1:10" ht="15" customHeight="1">
      <c r="A1816" s="113"/>
      <c r="C1816" s="62" t="s">
        <v>23</v>
      </c>
      <c r="D1816" s="64" t="s">
        <v>1</v>
      </c>
      <c r="E1816" s="63">
        <f>IF(D1816="ingredient",0,VLOOKUP($D1816,'Master Inventory'!$C:$H,4,FALSE))</f>
        <v>0</v>
      </c>
      <c r="F1816" s="25"/>
      <c r="H1816" s="74">
        <f t="shared" si="51"/>
        <v>0</v>
      </c>
      <c r="J1816" s="67"/>
    </row>
    <row r="1817" spans="1:10" ht="15" customHeight="1">
      <c r="A1817" s="113"/>
      <c r="C1817" s="62" t="s">
        <v>23</v>
      </c>
      <c r="D1817" s="64" t="s">
        <v>1</v>
      </c>
      <c r="E1817" s="63">
        <f>IF(D1817="ingredient",0,VLOOKUP($D1817,'Master Inventory'!$C:$H,4,FALSE))</f>
        <v>0</v>
      </c>
      <c r="F1817" s="25"/>
      <c r="H1817" s="74">
        <f t="shared" si="51"/>
        <v>0</v>
      </c>
      <c r="I1817" s="67"/>
      <c r="J1817" s="67"/>
    </row>
    <row r="1818" spans="1:10" ht="15" customHeight="1">
      <c r="A1818" s="113"/>
      <c r="C1818" s="62" t="s">
        <v>23</v>
      </c>
      <c r="D1818" s="64" t="s">
        <v>1</v>
      </c>
      <c r="E1818" s="63">
        <f>IF(D1818="ingredient",0,VLOOKUP($D1818,'Master Inventory'!$C:$H,4,FALSE))</f>
        <v>0</v>
      </c>
      <c r="F1818" s="25"/>
      <c r="H1818" s="74">
        <f t="shared" si="51"/>
        <v>0</v>
      </c>
      <c r="J1818" s="71"/>
    </row>
    <row r="1819" spans="1:10" ht="15" customHeight="1">
      <c r="A1819" s="113"/>
      <c r="C1819" s="62" t="s">
        <v>23</v>
      </c>
      <c r="D1819" s="64" t="s">
        <v>1</v>
      </c>
      <c r="E1819" s="63">
        <f>IF(D1819="ingredient",0,VLOOKUP($D1819,'Master Inventory'!$C:$H,4,FALSE))</f>
        <v>0</v>
      </c>
      <c r="F1819" s="25"/>
      <c r="H1819" s="74">
        <f t="shared" si="51"/>
        <v>0</v>
      </c>
      <c r="I1819" s="71"/>
      <c r="J1819" s="71"/>
    </row>
    <row r="1820" spans="1:10" ht="15" customHeight="1">
      <c r="A1820" s="113"/>
      <c r="C1820" s="62" t="s">
        <v>23</v>
      </c>
      <c r="D1820" s="64" t="s">
        <v>1</v>
      </c>
      <c r="E1820" s="63">
        <f>IF(D1820="ingredient",0,VLOOKUP($D1820,'Master Inventory'!$C:$H,4,FALSE))</f>
        <v>0</v>
      </c>
      <c r="F1820" s="25"/>
      <c r="H1820" s="74">
        <f t="shared" si="51"/>
        <v>0</v>
      </c>
      <c r="I1820" s="72"/>
      <c r="J1820" s="72"/>
    </row>
    <row r="1821" spans="1:10" ht="15" customHeight="1">
      <c r="A1821" s="113"/>
      <c r="C1821" s="62" t="s">
        <v>23</v>
      </c>
      <c r="D1821" s="64" t="s">
        <v>1</v>
      </c>
      <c r="E1821" s="63">
        <f>IF(D1821="ingredient",0,VLOOKUP($D1821,'Master Inventory'!$C:$H,4,FALSE))</f>
        <v>0</v>
      </c>
      <c r="F1821" s="25"/>
      <c r="H1821" s="74">
        <f t="shared" si="51"/>
        <v>0</v>
      </c>
      <c r="I1821" s="72"/>
      <c r="J1821" s="72"/>
    </row>
    <row r="1822" spans="1:10" ht="15" customHeight="1">
      <c r="A1822" s="113"/>
      <c r="C1822" s="62" t="s">
        <v>23</v>
      </c>
      <c r="D1822" s="64" t="s">
        <v>1</v>
      </c>
      <c r="E1822" s="63">
        <f>IF(D1822="ingredient",0,VLOOKUP($D1822,'Master Inventory'!$C:$H,4,FALSE))</f>
        <v>0</v>
      </c>
      <c r="F1822" s="25"/>
      <c r="H1822" s="74">
        <f t="shared" si="51"/>
        <v>0</v>
      </c>
    </row>
    <row r="1823" spans="1:10" ht="15" customHeight="1">
      <c r="A1823" s="113"/>
      <c r="C1823" s="62" t="s">
        <v>23</v>
      </c>
      <c r="D1823" s="64" t="s">
        <v>1</v>
      </c>
      <c r="E1823" s="63">
        <f>IF(D1823="ingredient",0,VLOOKUP($D1823,'Master Inventory'!$C:$H,4,FALSE))</f>
        <v>0</v>
      </c>
      <c r="F1823" s="25"/>
      <c r="H1823" s="74">
        <f t="shared" si="51"/>
        <v>0</v>
      </c>
    </row>
    <row r="1824" spans="1:10" ht="15" customHeight="1">
      <c r="A1824" s="113"/>
      <c r="C1824" s="62" t="s">
        <v>23</v>
      </c>
      <c r="D1824" s="64" t="s">
        <v>1</v>
      </c>
      <c r="E1824" s="63">
        <f>IF(D1824="ingredient",0,VLOOKUP($D1824,'Master Inventory'!$C:$H,4,FALSE))</f>
        <v>0</v>
      </c>
      <c r="F1824" s="25"/>
      <c r="H1824" s="74">
        <f t="shared" si="51"/>
        <v>0</v>
      </c>
    </row>
    <row r="1825" spans="1:8" ht="15" customHeight="1">
      <c r="A1825" s="113"/>
      <c r="C1825" s="62" t="s">
        <v>23</v>
      </c>
      <c r="D1825" s="64" t="s">
        <v>1</v>
      </c>
      <c r="E1825" s="63">
        <f>IF(D1825="ingredient",0,VLOOKUP($D1825,'Master Inventory'!$C:$H,4,FALSE))</f>
        <v>0</v>
      </c>
      <c r="F1825" s="25"/>
      <c r="H1825" s="74">
        <f t="shared" si="51"/>
        <v>0</v>
      </c>
    </row>
    <row r="1826" spans="1:8" ht="15" customHeight="1">
      <c r="A1826" s="113"/>
      <c r="C1826" s="62" t="s">
        <v>23</v>
      </c>
      <c r="D1826" s="64" t="s">
        <v>1</v>
      </c>
      <c r="E1826" s="63">
        <f>IF(D1826="ingredient",0,VLOOKUP($D1826,'Master Inventory'!$C:$H,4,FALSE))</f>
        <v>0</v>
      </c>
      <c r="F1826" s="25"/>
      <c r="H1826" s="74">
        <f t="shared" si="51"/>
        <v>0</v>
      </c>
    </row>
    <row r="1827" spans="1:8" ht="15" customHeight="1">
      <c r="A1827" s="113"/>
      <c r="C1827" s="62" t="s">
        <v>23</v>
      </c>
      <c r="D1827" s="64" t="s">
        <v>1</v>
      </c>
      <c r="E1827" s="63">
        <f>IF(D1827="ingredient",0,VLOOKUP($D1827,'Master Inventory'!$C:$H,4,FALSE))</f>
        <v>0</v>
      </c>
      <c r="F1827" s="25"/>
      <c r="H1827" s="74">
        <f t="shared" si="51"/>
        <v>0</v>
      </c>
    </row>
    <row r="1828" spans="1:8" ht="15" customHeight="1">
      <c r="A1828" s="113"/>
      <c r="C1828" s="62" t="s">
        <v>23</v>
      </c>
      <c r="D1828" s="64" t="s">
        <v>1</v>
      </c>
      <c r="E1828" s="63">
        <f>IF(D1828="ingredient",0,VLOOKUP($D1828,'Master Inventory'!$C:$H,4,FALSE))</f>
        <v>0</v>
      </c>
      <c r="F1828" s="25"/>
      <c r="H1828" s="74">
        <f t="shared" si="51"/>
        <v>0</v>
      </c>
    </row>
    <row r="1829" spans="1:8" ht="15" customHeight="1">
      <c r="A1829" s="113"/>
      <c r="C1829" s="62" t="s">
        <v>23</v>
      </c>
      <c r="D1829" s="64" t="s">
        <v>1</v>
      </c>
      <c r="E1829" s="63">
        <f>IF(D1829="ingredient",0,VLOOKUP($D1829,'Master Inventory'!$C:$H,4,FALSE))</f>
        <v>0</v>
      </c>
      <c r="F1829" s="25"/>
      <c r="H1829" s="74">
        <f t="shared" si="51"/>
        <v>0</v>
      </c>
    </row>
    <row r="1830" spans="1:8" ht="15" customHeight="1">
      <c r="A1830" s="113"/>
      <c r="C1830" s="62" t="s">
        <v>23</v>
      </c>
      <c r="D1830" s="64" t="s">
        <v>1</v>
      </c>
      <c r="E1830" s="63">
        <f>IF(D1830="ingredient",0,VLOOKUP($D1830,'Master Inventory'!$C:$H,4,FALSE))</f>
        <v>0</v>
      </c>
      <c r="F1830" s="25"/>
      <c r="H1830" s="74">
        <f t="shared" si="51"/>
        <v>0</v>
      </c>
    </row>
    <row r="1831" spans="1:8" ht="15" customHeight="1">
      <c r="A1831" s="113"/>
      <c r="C1831" s="62" t="s">
        <v>23</v>
      </c>
      <c r="D1831" s="64" t="s">
        <v>1</v>
      </c>
      <c r="E1831" s="63">
        <f>IF(D1831="ingredient",0,VLOOKUP($D1831,'Master Inventory'!$C:$H,4,FALSE))</f>
        <v>0</v>
      </c>
      <c r="F1831" s="25"/>
      <c r="H1831" s="74">
        <f t="shared" si="51"/>
        <v>0</v>
      </c>
    </row>
    <row r="1832" spans="1:8" ht="15" customHeight="1">
      <c r="A1832" s="113"/>
      <c r="C1832" s="62" t="s">
        <v>23</v>
      </c>
      <c r="D1832" s="64" t="s">
        <v>1</v>
      </c>
      <c r="E1832" s="63">
        <f>IF(D1832="ingredient",0,VLOOKUP($D1832,'Master Inventory'!$C:$H,4,FALSE))</f>
        <v>0</v>
      </c>
      <c r="F1832" s="25"/>
      <c r="H1832" s="74">
        <f t="shared" si="51"/>
        <v>0</v>
      </c>
    </row>
    <row r="1833" spans="1:8" ht="15" customHeight="1">
      <c r="A1833" s="113"/>
      <c r="C1833" s="62" t="s">
        <v>23</v>
      </c>
      <c r="D1833" s="64" t="s">
        <v>1</v>
      </c>
      <c r="E1833" s="63">
        <f>IF(D1833="ingredient",0,VLOOKUP($D1833,'Master Inventory'!$C:$H,4,FALSE))</f>
        <v>0</v>
      </c>
      <c r="F1833" s="25"/>
      <c r="H1833" s="74">
        <f t="shared" si="51"/>
        <v>0</v>
      </c>
    </row>
    <row r="1834" spans="1:8" ht="15" customHeight="1">
      <c r="A1834" s="113"/>
      <c r="C1834" s="62" t="s">
        <v>23</v>
      </c>
      <c r="D1834" s="64" t="s">
        <v>1</v>
      </c>
      <c r="E1834" s="63">
        <f>IF(D1834="ingredient",0,VLOOKUP($D1834,'Master Inventory'!$C:$H,4,FALSE))</f>
        <v>0</v>
      </c>
      <c r="F1834" s="25"/>
      <c r="H1834" s="74">
        <f t="shared" si="51"/>
        <v>0</v>
      </c>
    </row>
    <row r="1835" spans="1:8" ht="15" customHeight="1">
      <c r="A1835" s="113"/>
      <c r="C1835" s="62" t="s">
        <v>23</v>
      </c>
      <c r="D1835" s="64" t="s">
        <v>1</v>
      </c>
      <c r="E1835" s="63">
        <f>IF(D1835="ingredient",0,VLOOKUP($D1835,'Master Inventory'!$C:$H,4,FALSE))</f>
        <v>0</v>
      </c>
      <c r="F1835" s="25"/>
      <c r="H1835" s="74">
        <f t="shared" si="51"/>
        <v>0</v>
      </c>
    </row>
    <row r="1836" spans="1:8" ht="15" customHeight="1">
      <c r="A1836" s="113"/>
      <c r="C1836" s="73" t="s">
        <v>24</v>
      </c>
      <c r="D1836" s="64" t="s">
        <v>8</v>
      </c>
      <c r="E1836" s="63">
        <f>IF(D1836="Recipe Name",0,VLOOKUP($D1836,'Raw Recipes'!$B:$I,8,FALSE))</f>
        <v>0</v>
      </c>
      <c r="F1836" s="25"/>
      <c r="H1836" s="74">
        <f t="shared" si="51"/>
        <v>0</v>
      </c>
    </row>
    <row r="1837" spans="1:8" ht="15" customHeight="1">
      <c r="A1837" s="113"/>
      <c r="C1837" s="73" t="s">
        <v>24</v>
      </c>
      <c r="D1837" s="64" t="s">
        <v>8</v>
      </c>
      <c r="E1837" s="63">
        <f>IF(D1837="Recipe Name",0,VLOOKUP($D1837,'Raw Recipes'!$B:$I,8,FALSE))</f>
        <v>0</v>
      </c>
      <c r="F1837" s="25"/>
      <c r="H1837" s="74">
        <f t="shared" si="51"/>
        <v>0</v>
      </c>
    </row>
    <row r="1838" spans="1:8" ht="15" customHeight="1">
      <c r="A1838" s="113"/>
      <c r="C1838" s="73" t="s">
        <v>24</v>
      </c>
      <c r="D1838" s="64" t="s">
        <v>8</v>
      </c>
      <c r="E1838" s="63">
        <f>IF(D1838="Recipe Name",0,VLOOKUP($D1838,'Raw Recipes'!$B:$I,8,FALSE))</f>
        <v>0</v>
      </c>
      <c r="F1838" s="25"/>
      <c r="H1838" s="74">
        <f t="shared" si="51"/>
        <v>0</v>
      </c>
    </row>
    <row r="1839" spans="1:8" ht="15" customHeight="1">
      <c r="A1839" s="113"/>
      <c r="C1839" s="73" t="s">
        <v>24</v>
      </c>
      <c r="D1839" s="64" t="s">
        <v>8</v>
      </c>
      <c r="E1839" s="63">
        <f>IF(D1839="Recipe Name",0,VLOOKUP($D1839,'Raw Recipes'!$B:$I,8,FALSE))</f>
        <v>0</v>
      </c>
      <c r="F1839" s="25"/>
      <c r="H1839" s="74">
        <f t="shared" si="51"/>
        <v>0</v>
      </c>
    </row>
    <row r="1840" spans="1:8" ht="15" customHeight="1">
      <c r="A1840" s="113"/>
      <c r="C1840" s="73" t="s">
        <v>24</v>
      </c>
      <c r="D1840" s="64" t="s">
        <v>8</v>
      </c>
      <c r="E1840" s="63">
        <f>IF(D1840="Recipe Name",0,VLOOKUP($D1840,'Raw Recipes'!$B:$I,8,FALSE))</f>
        <v>0</v>
      </c>
      <c r="F1840" s="25"/>
      <c r="H1840" s="74">
        <f t="shared" si="51"/>
        <v>0</v>
      </c>
    </row>
    <row r="1841" spans="1:16" ht="15" customHeight="1">
      <c r="A1841" s="113"/>
      <c r="C1841" s="73" t="s">
        <v>24</v>
      </c>
      <c r="D1841" s="64" t="s">
        <v>8</v>
      </c>
      <c r="E1841" s="63">
        <f>IF(D1841="Recipe Name",0,VLOOKUP($D1841,'Raw Recipes'!$B:$I,8,FALSE))</f>
        <v>0</v>
      </c>
      <c r="F1841" s="25"/>
      <c r="H1841" s="74">
        <f t="shared" si="51"/>
        <v>0</v>
      </c>
    </row>
    <row r="1842" spans="1:16" ht="15" customHeight="1">
      <c r="A1842" s="113"/>
      <c r="C1842" s="73" t="s">
        <v>24</v>
      </c>
      <c r="D1842" s="64" t="s">
        <v>8</v>
      </c>
      <c r="E1842" s="63">
        <f>IF(D1842="Recipe Name",0,VLOOKUP($D1842,'Raw Recipes'!$B:$I,8,FALSE))</f>
        <v>0</v>
      </c>
      <c r="F1842" s="25"/>
      <c r="H1842" s="74">
        <f t="shared" si="51"/>
        <v>0</v>
      </c>
    </row>
    <row r="1843" spans="1:16" ht="15" customHeight="1">
      <c r="A1843" s="113"/>
      <c r="C1843" s="73" t="s">
        <v>24</v>
      </c>
      <c r="D1843" s="64" t="s">
        <v>8</v>
      </c>
      <c r="E1843" s="63">
        <f>IF(D1843="Recipe Name",0,VLOOKUP($D1843,'Raw Recipes'!$B:$I,8,FALSE))</f>
        <v>0</v>
      </c>
      <c r="F1843" s="25"/>
      <c r="H1843" s="74">
        <f t="shared" si="51"/>
        <v>0</v>
      </c>
    </row>
    <row r="1844" spans="1:16" ht="15" customHeight="1">
      <c r="A1844" s="113"/>
      <c r="C1844" s="73" t="s">
        <v>24</v>
      </c>
      <c r="D1844" s="64" t="s">
        <v>8</v>
      </c>
      <c r="E1844" s="63">
        <f>IF(D1844="Recipe Name",0,VLOOKUP($D1844,'Raw Recipes'!$B:$I,8,FALSE))</f>
        <v>0</v>
      </c>
      <c r="F1844" s="25"/>
      <c r="H1844" s="74">
        <f t="shared" si="51"/>
        <v>0</v>
      </c>
    </row>
    <row r="1845" spans="1:16" ht="15" customHeight="1">
      <c r="A1845" s="113"/>
      <c r="C1845" s="73" t="s">
        <v>24</v>
      </c>
      <c r="D1845" s="64" t="s">
        <v>8</v>
      </c>
      <c r="E1845" s="63">
        <f>IF(D1845="Recipe Name",0,VLOOKUP($D1845,'Raw Recipes'!$B:$I,8,FALSE))</f>
        <v>0</v>
      </c>
      <c r="F1845" s="25"/>
      <c r="H1845" s="74">
        <f t="shared" si="51"/>
        <v>0</v>
      </c>
    </row>
    <row r="1846" spans="1:16" ht="15" customHeight="1">
      <c r="A1846" s="113"/>
      <c r="B1846" s="14"/>
      <c r="C1846" s="14"/>
      <c r="D1846" s="14"/>
      <c r="E1846" s="14"/>
      <c r="F1846" s="14"/>
      <c r="G1846" s="14"/>
      <c r="H1846" s="14"/>
      <c r="I1846" s="16"/>
      <c r="J1846" s="16"/>
      <c r="K1846" s="14"/>
      <c r="L1846" s="14"/>
      <c r="M1846" s="14"/>
      <c r="N1846" s="14"/>
      <c r="O1846" s="14"/>
      <c r="P1846" s="14"/>
    </row>
    <row r="1847" spans="1:16" ht="15" customHeight="1">
      <c r="A1847" s="113">
        <f>A1806+1</f>
        <v>46</v>
      </c>
      <c r="B1847" s="25"/>
      <c r="C1847" s="62" t="s">
        <v>23</v>
      </c>
      <c r="D1847" s="64" t="s">
        <v>1</v>
      </c>
      <c r="E1847" s="63">
        <f>IF(D1847="ingredient",0,VLOOKUP($D1847,'Master Inventory'!$C:$H,4,FALSE))</f>
        <v>0</v>
      </c>
      <c r="F1847" s="25"/>
      <c r="H1847" s="74">
        <f>F1847*E1847</f>
        <v>0</v>
      </c>
      <c r="I1847" s="114">
        <f>SUM(H1847:H1886)</f>
        <v>0</v>
      </c>
      <c r="J1847" s="114"/>
      <c r="K1847" s="115"/>
      <c r="L1847" s="115"/>
      <c r="M1847" s="114">
        <f>K1847-I1847</f>
        <v>0</v>
      </c>
      <c r="N1847" s="114"/>
      <c r="O1847" s="116" t="e">
        <f>I1847/K1847</f>
        <v>#DIV/0!</v>
      </c>
      <c r="P1847" s="116"/>
    </row>
    <row r="1848" spans="1:16" ht="15" customHeight="1">
      <c r="A1848" s="113"/>
      <c r="C1848" s="62" t="s">
        <v>23</v>
      </c>
      <c r="D1848" s="64" t="s">
        <v>1</v>
      </c>
      <c r="E1848" s="63">
        <f>IF(D1848="ingredient",0,VLOOKUP($D1848,'Master Inventory'!$C:$H,4,FALSE))</f>
        <v>0</v>
      </c>
      <c r="F1848" s="25"/>
      <c r="H1848" s="74">
        <f t="shared" ref="H1848:H1886" si="52">F1848*E1848</f>
        <v>0</v>
      </c>
      <c r="I1848" s="65"/>
      <c r="J1848" s="65"/>
    </row>
    <row r="1849" spans="1:16" ht="15" customHeight="1">
      <c r="A1849" s="113"/>
      <c r="C1849" s="62" t="s">
        <v>23</v>
      </c>
      <c r="D1849" s="64" t="s">
        <v>1</v>
      </c>
      <c r="E1849" s="63">
        <f>IF(D1849="ingredient",0,VLOOKUP($D1849,'Master Inventory'!$C:$H,4,FALSE))</f>
        <v>0</v>
      </c>
      <c r="F1849" s="25"/>
      <c r="H1849" s="74">
        <f t="shared" si="52"/>
        <v>0</v>
      </c>
      <c r="J1849" s="67"/>
    </row>
    <row r="1850" spans="1:16" ht="15" customHeight="1">
      <c r="A1850" s="113"/>
      <c r="C1850" s="62" t="s">
        <v>23</v>
      </c>
      <c r="D1850" s="64" t="s">
        <v>1</v>
      </c>
      <c r="E1850" s="63">
        <f>IF(D1850="ingredient",0,VLOOKUP($D1850,'Master Inventory'!$C:$H,4,FALSE))</f>
        <v>0</v>
      </c>
      <c r="F1850" s="25"/>
      <c r="H1850" s="74">
        <f t="shared" si="52"/>
        <v>0</v>
      </c>
      <c r="I1850" s="67"/>
      <c r="J1850" s="67"/>
    </row>
    <row r="1851" spans="1:16" ht="15" customHeight="1">
      <c r="A1851" s="113"/>
      <c r="C1851" s="62" t="s">
        <v>23</v>
      </c>
      <c r="D1851" s="64" t="s">
        <v>1</v>
      </c>
      <c r="E1851" s="63">
        <f>IF(D1851="ingredient",0,VLOOKUP($D1851,'Master Inventory'!$C:$H,4,FALSE))</f>
        <v>0</v>
      </c>
      <c r="F1851" s="25"/>
      <c r="H1851" s="74">
        <f t="shared" si="52"/>
        <v>0</v>
      </c>
      <c r="J1851" s="68"/>
    </row>
    <row r="1852" spans="1:16" ht="15" customHeight="1">
      <c r="A1852" s="113"/>
      <c r="C1852" s="62" t="s">
        <v>23</v>
      </c>
      <c r="D1852" s="64" t="s">
        <v>1</v>
      </c>
      <c r="E1852" s="63">
        <f>IF(D1852="ingredient",0,VLOOKUP($D1852,'Master Inventory'!$C:$H,4,FALSE))</f>
        <v>0</v>
      </c>
      <c r="F1852" s="25"/>
      <c r="H1852" s="74">
        <f t="shared" si="52"/>
        <v>0</v>
      </c>
      <c r="I1852" s="69"/>
      <c r="J1852" s="69"/>
    </row>
    <row r="1853" spans="1:16" ht="15" customHeight="1">
      <c r="A1853" s="113"/>
      <c r="C1853" s="62" t="s">
        <v>23</v>
      </c>
      <c r="D1853" s="64" t="s">
        <v>1</v>
      </c>
      <c r="E1853" s="63">
        <f>IF(D1853="ingredient",0,VLOOKUP($D1853,'Master Inventory'!$C:$H,4,FALSE))</f>
        <v>0</v>
      </c>
      <c r="F1853" s="25"/>
      <c r="H1853" s="74">
        <f t="shared" si="52"/>
        <v>0</v>
      </c>
      <c r="J1853" s="67"/>
    </row>
    <row r="1854" spans="1:16" ht="15" customHeight="1">
      <c r="A1854" s="113"/>
      <c r="C1854" s="62" t="s">
        <v>23</v>
      </c>
      <c r="D1854" s="64" t="s">
        <v>1</v>
      </c>
      <c r="E1854" s="63">
        <f>IF(D1854="ingredient",0,VLOOKUP($D1854,'Master Inventory'!$C:$H,4,FALSE))</f>
        <v>0</v>
      </c>
      <c r="F1854" s="25"/>
      <c r="H1854" s="74">
        <f t="shared" si="52"/>
        <v>0</v>
      </c>
      <c r="I1854" s="67"/>
      <c r="J1854" s="67"/>
    </row>
    <row r="1855" spans="1:16" ht="15" customHeight="1">
      <c r="A1855" s="113"/>
      <c r="C1855" s="62" t="s">
        <v>23</v>
      </c>
      <c r="D1855" s="64" t="s">
        <v>1</v>
      </c>
      <c r="E1855" s="63">
        <f>IF(D1855="ingredient",0,VLOOKUP($D1855,'Master Inventory'!$C:$H,4,FALSE))</f>
        <v>0</v>
      </c>
      <c r="F1855" s="25"/>
      <c r="H1855" s="74">
        <f t="shared" si="52"/>
        <v>0</v>
      </c>
      <c r="J1855" s="65"/>
    </row>
    <row r="1856" spans="1:16" ht="15" customHeight="1">
      <c r="A1856" s="113"/>
      <c r="C1856" s="62" t="s">
        <v>23</v>
      </c>
      <c r="D1856" s="64" t="s">
        <v>1</v>
      </c>
      <c r="E1856" s="63">
        <f>IF(D1856="ingredient",0,VLOOKUP($D1856,'Master Inventory'!$C:$H,4,FALSE))</f>
        <v>0</v>
      </c>
      <c r="F1856" s="25"/>
      <c r="H1856" s="74">
        <f t="shared" si="52"/>
        <v>0</v>
      </c>
      <c r="I1856" s="70"/>
      <c r="J1856" s="70"/>
    </row>
    <row r="1857" spans="1:10" ht="15" customHeight="1">
      <c r="A1857" s="113"/>
      <c r="C1857" s="62" t="s">
        <v>23</v>
      </c>
      <c r="D1857" s="64" t="s">
        <v>1</v>
      </c>
      <c r="E1857" s="63">
        <f>IF(D1857="ingredient",0,VLOOKUP($D1857,'Master Inventory'!$C:$H,4,FALSE))</f>
        <v>0</v>
      </c>
      <c r="F1857" s="25"/>
      <c r="H1857" s="74">
        <f t="shared" si="52"/>
        <v>0</v>
      </c>
      <c r="J1857" s="67"/>
    </row>
    <row r="1858" spans="1:10" ht="15" customHeight="1">
      <c r="A1858" s="113"/>
      <c r="C1858" s="62" t="s">
        <v>23</v>
      </c>
      <c r="D1858" s="64" t="s">
        <v>1</v>
      </c>
      <c r="E1858" s="63">
        <f>IF(D1858="ingredient",0,VLOOKUP($D1858,'Master Inventory'!$C:$H,4,FALSE))</f>
        <v>0</v>
      </c>
      <c r="F1858" s="25"/>
      <c r="H1858" s="74">
        <f t="shared" si="52"/>
        <v>0</v>
      </c>
      <c r="I1858" s="67"/>
      <c r="J1858" s="67"/>
    </row>
    <row r="1859" spans="1:10" ht="15" customHeight="1">
      <c r="A1859" s="113"/>
      <c r="C1859" s="62" t="s">
        <v>23</v>
      </c>
      <c r="D1859" s="64" t="s">
        <v>1</v>
      </c>
      <c r="E1859" s="63">
        <f>IF(D1859="ingredient",0,VLOOKUP($D1859,'Master Inventory'!$C:$H,4,FALSE))</f>
        <v>0</v>
      </c>
      <c r="F1859" s="25"/>
      <c r="H1859" s="74">
        <f t="shared" si="52"/>
        <v>0</v>
      </c>
      <c r="J1859" s="71"/>
    </row>
    <row r="1860" spans="1:10" ht="15" customHeight="1">
      <c r="A1860" s="113"/>
      <c r="C1860" s="62" t="s">
        <v>23</v>
      </c>
      <c r="D1860" s="64" t="s">
        <v>1</v>
      </c>
      <c r="E1860" s="63">
        <f>IF(D1860="ingredient",0,VLOOKUP($D1860,'Master Inventory'!$C:$H,4,FALSE))</f>
        <v>0</v>
      </c>
      <c r="F1860" s="25"/>
      <c r="H1860" s="74">
        <f t="shared" si="52"/>
        <v>0</v>
      </c>
      <c r="I1860" s="71"/>
      <c r="J1860" s="71"/>
    </row>
    <row r="1861" spans="1:10" ht="15" customHeight="1">
      <c r="A1861" s="113"/>
      <c r="C1861" s="62" t="s">
        <v>23</v>
      </c>
      <c r="D1861" s="64" t="s">
        <v>1</v>
      </c>
      <c r="E1861" s="63">
        <f>IF(D1861="ingredient",0,VLOOKUP($D1861,'Master Inventory'!$C:$H,4,FALSE))</f>
        <v>0</v>
      </c>
      <c r="F1861" s="25"/>
      <c r="H1861" s="74">
        <f t="shared" si="52"/>
        <v>0</v>
      </c>
      <c r="I1861" s="72"/>
      <c r="J1861" s="72"/>
    </row>
    <row r="1862" spans="1:10" ht="15" customHeight="1">
      <c r="A1862" s="113"/>
      <c r="C1862" s="62" t="s">
        <v>23</v>
      </c>
      <c r="D1862" s="64" t="s">
        <v>1</v>
      </c>
      <c r="E1862" s="63">
        <f>IF(D1862="ingredient",0,VLOOKUP($D1862,'Master Inventory'!$C:$H,4,FALSE))</f>
        <v>0</v>
      </c>
      <c r="F1862" s="25"/>
      <c r="H1862" s="74">
        <f t="shared" si="52"/>
        <v>0</v>
      </c>
      <c r="I1862" s="72"/>
      <c r="J1862" s="72"/>
    </row>
    <row r="1863" spans="1:10" ht="15" customHeight="1">
      <c r="A1863" s="113"/>
      <c r="C1863" s="62" t="s">
        <v>23</v>
      </c>
      <c r="D1863" s="64" t="s">
        <v>1</v>
      </c>
      <c r="E1863" s="63">
        <f>IF(D1863="ingredient",0,VLOOKUP($D1863,'Master Inventory'!$C:$H,4,FALSE))</f>
        <v>0</v>
      </c>
      <c r="F1863" s="25"/>
      <c r="H1863" s="74">
        <f t="shared" si="52"/>
        <v>0</v>
      </c>
    </row>
    <row r="1864" spans="1:10" ht="15" customHeight="1">
      <c r="A1864" s="113"/>
      <c r="C1864" s="62" t="s">
        <v>23</v>
      </c>
      <c r="D1864" s="64" t="s">
        <v>1</v>
      </c>
      <c r="E1864" s="63">
        <f>IF(D1864="ingredient",0,VLOOKUP($D1864,'Master Inventory'!$C:$H,4,FALSE))</f>
        <v>0</v>
      </c>
      <c r="F1864" s="25"/>
      <c r="H1864" s="74">
        <f t="shared" si="52"/>
        <v>0</v>
      </c>
    </row>
    <row r="1865" spans="1:10" ht="15" customHeight="1">
      <c r="A1865" s="113"/>
      <c r="C1865" s="62" t="s">
        <v>23</v>
      </c>
      <c r="D1865" s="64" t="s">
        <v>1</v>
      </c>
      <c r="E1865" s="63">
        <f>IF(D1865="ingredient",0,VLOOKUP($D1865,'Master Inventory'!$C:$H,4,FALSE))</f>
        <v>0</v>
      </c>
      <c r="F1865" s="25"/>
      <c r="H1865" s="74">
        <f t="shared" si="52"/>
        <v>0</v>
      </c>
    </row>
    <row r="1866" spans="1:10" ht="15" customHeight="1">
      <c r="A1866" s="113"/>
      <c r="C1866" s="62" t="s">
        <v>23</v>
      </c>
      <c r="D1866" s="64" t="s">
        <v>1</v>
      </c>
      <c r="E1866" s="63">
        <f>IF(D1866="ingredient",0,VLOOKUP($D1866,'Master Inventory'!$C:$H,4,FALSE))</f>
        <v>0</v>
      </c>
      <c r="F1866" s="25"/>
      <c r="H1866" s="74">
        <f t="shared" si="52"/>
        <v>0</v>
      </c>
    </row>
    <row r="1867" spans="1:10" ht="15" customHeight="1">
      <c r="A1867" s="113"/>
      <c r="C1867" s="62" t="s">
        <v>23</v>
      </c>
      <c r="D1867" s="64" t="s">
        <v>1</v>
      </c>
      <c r="E1867" s="63">
        <f>IF(D1867="ingredient",0,VLOOKUP($D1867,'Master Inventory'!$C:$H,4,FALSE))</f>
        <v>0</v>
      </c>
      <c r="F1867" s="25"/>
      <c r="H1867" s="74">
        <f t="shared" si="52"/>
        <v>0</v>
      </c>
    </row>
    <row r="1868" spans="1:10" ht="15" customHeight="1">
      <c r="A1868" s="113"/>
      <c r="C1868" s="62" t="s">
        <v>23</v>
      </c>
      <c r="D1868" s="64" t="s">
        <v>1</v>
      </c>
      <c r="E1868" s="63">
        <f>IF(D1868="ingredient",0,VLOOKUP($D1868,'Master Inventory'!$C:$H,4,FALSE))</f>
        <v>0</v>
      </c>
      <c r="F1868" s="25"/>
      <c r="H1868" s="74">
        <f t="shared" si="52"/>
        <v>0</v>
      </c>
    </row>
    <row r="1869" spans="1:10" ht="15" customHeight="1">
      <c r="A1869" s="113"/>
      <c r="C1869" s="62" t="s">
        <v>23</v>
      </c>
      <c r="D1869" s="64" t="s">
        <v>1</v>
      </c>
      <c r="E1869" s="63">
        <f>IF(D1869="ingredient",0,VLOOKUP($D1869,'Master Inventory'!$C:$H,4,FALSE))</f>
        <v>0</v>
      </c>
      <c r="F1869" s="25"/>
      <c r="H1869" s="74">
        <f t="shared" si="52"/>
        <v>0</v>
      </c>
    </row>
    <row r="1870" spans="1:10" ht="15" customHeight="1">
      <c r="A1870" s="113"/>
      <c r="C1870" s="62" t="s">
        <v>23</v>
      </c>
      <c r="D1870" s="64" t="s">
        <v>1</v>
      </c>
      <c r="E1870" s="63">
        <f>IF(D1870="ingredient",0,VLOOKUP($D1870,'Master Inventory'!$C:$H,4,FALSE))</f>
        <v>0</v>
      </c>
      <c r="F1870" s="25"/>
      <c r="H1870" s="74">
        <f t="shared" si="52"/>
        <v>0</v>
      </c>
    </row>
    <row r="1871" spans="1:10" ht="15" customHeight="1">
      <c r="A1871" s="113"/>
      <c r="C1871" s="62" t="s">
        <v>23</v>
      </c>
      <c r="D1871" s="64" t="s">
        <v>1</v>
      </c>
      <c r="E1871" s="63">
        <f>IF(D1871="ingredient",0,VLOOKUP($D1871,'Master Inventory'!$C:$H,4,FALSE))</f>
        <v>0</v>
      </c>
      <c r="F1871" s="25"/>
      <c r="H1871" s="74">
        <f t="shared" si="52"/>
        <v>0</v>
      </c>
    </row>
    <row r="1872" spans="1:10" ht="15" customHeight="1">
      <c r="A1872" s="113"/>
      <c r="C1872" s="62" t="s">
        <v>23</v>
      </c>
      <c r="D1872" s="64" t="s">
        <v>1</v>
      </c>
      <c r="E1872" s="63">
        <f>IF(D1872="ingredient",0,VLOOKUP($D1872,'Master Inventory'!$C:$H,4,FALSE))</f>
        <v>0</v>
      </c>
      <c r="F1872" s="25"/>
      <c r="H1872" s="74">
        <f t="shared" si="52"/>
        <v>0</v>
      </c>
    </row>
    <row r="1873" spans="1:16" ht="15" customHeight="1">
      <c r="A1873" s="113"/>
      <c r="C1873" s="62" t="s">
        <v>23</v>
      </c>
      <c r="D1873" s="64" t="s">
        <v>1</v>
      </c>
      <c r="E1873" s="63">
        <f>IF(D1873="ingredient",0,VLOOKUP($D1873,'Master Inventory'!$C:$H,4,FALSE))</f>
        <v>0</v>
      </c>
      <c r="F1873" s="25"/>
      <c r="H1873" s="74">
        <f t="shared" si="52"/>
        <v>0</v>
      </c>
    </row>
    <row r="1874" spans="1:16" ht="15" customHeight="1">
      <c r="A1874" s="113"/>
      <c r="C1874" s="62" t="s">
        <v>23</v>
      </c>
      <c r="D1874" s="64" t="s">
        <v>1</v>
      </c>
      <c r="E1874" s="63">
        <f>IF(D1874="ingredient",0,VLOOKUP($D1874,'Master Inventory'!$C:$H,4,FALSE))</f>
        <v>0</v>
      </c>
      <c r="F1874" s="25"/>
      <c r="H1874" s="74">
        <f t="shared" si="52"/>
        <v>0</v>
      </c>
    </row>
    <row r="1875" spans="1:16" ht="15" customHeight="1">
      <c r="A1875" s="113"/>
      <c r="C1875" s="62" t="s">
        <v>23</v>
      </c>
      <c r="D1875" s="64" t="s">
        <v>1</v>
      </c>
      <c r="E1875" s="63">
        <f>IF(D1875="ingredient",0,VLOOKUP($D1875,'Master Inventory'!$C:$H,4,FALSE))</f>
        <v>0</v>
      </c>
      <c r="F1875" s="25"/>
      <c r="H1875" s="74">
        <f t="shared" si="52"/>
        <v>0</v>
      </c>
    </row>
    <row r="1876" spans="1:16" ht="15" customHeight="1">
      <c r="A1876" s="113"/>
      <c r="C1876" s="62" t="s">
        <v>23</v>
      </c>
      <c r="D1876" s="64" t="s">
        <v>1</v>
      </c>
      <c r="E1876" s="63">
        <f>IF(D1876="ingredient",0,VLOOKUP($D1876,'Master Inventory'!$C:$H,4,FALSE))</f>
        <v>0</v>
      </c>
      <c r="F1876" s="25"/>
      <c r="H1876" s="74">
        <f t="shared" si="52"/>
        <v>0</v>
      </c>
    </row>
    <row r="1877" spans="1:16" ht="15" customHeight="1">
      <c r="A1877" s="113"/>
      <c r="C1877" s="73" t="s">
        <v>24</v>
      </c>
      <c r="D1877" s="64" t="s">
        <v>8</v>
      </c>
      <c r="E1877" s="63">
        <f>IF(D1877="Recipe Name",0,VLOOKUP($D1877,'Raw Recipes'!$B:$I,8,FALSE))</f>
        <v>0</v>
      </c>
      <c r="F1877" s="25"/>
      <c r="H1877" s="74">
        <f t="shared" si="52"/>
        <v>0</v>
      </c>
    </row>
    <row r="1878" spans="1:16" ht="15" customHeight="1">
      <c r="A1878" s="113"/>
      <c r="C1878" s="73" t="s">
        <v>24</v>
      </c>
      <c r="D1878" s="64" t="s">
        <v>8</v>
      </c>
      <c r="E1878" s="63">
        <f>IF(D1878="Recipe Name",0,VLOOKUP($D1878,'Raw Recipes'!$B:$I,8,FALSE))</f>
        <v>0</v>
      </c>
      <c r="F1878" s="25"/>
      <c r="H1878" s="74">
        <f t="shared" si="52"/>
        <v>0</v>
      </c>
    </row>
    <row r="1879" spans="1:16" ht="15" customHeight="1">
      <c r="A1879" s="113"/>
      <c r="C1879" s="73" t="s">
        <v>24</v>
      </c>
      <c r="D1879" s="64" t="s">
        <v>8</v>
      </c>
      <c r="E1879" s="63">
        <f>IF(D1879="Recipe Name",0,VLOOKUP($D1879,'Raw Recipes'!$B:$I,8,FALSE))</f>
        <v>0</v>
      </c>
      <c r="F1879" s="25"/>
      <c r="H1879" s="74">
        <f t="shared" si="52"/>
        <v>0</v>
      </c>
    </row>
    <row r="1880" spans="1:16" ht="15" customHeight="1">
      <c r="A1880" s="113"/>
      <c r="C1880" s="73" t="s">
        <v>24</v>
      </c>
      <c r="D1880" s="64" t="s">
        <v>8</v>
      </c>
      <c r="E1880" s="63">
        <f>IF(D1880="Recipe Name",0,VLOOKUP($D1880,'Raw Recipes'!$B:$I,8,FALSE))</f>
        <v>0</v>
      </c>
      <c r="F1880" s="25"/>
      <c r="H1880" s="74">
        <f t="shared" si="52"/>
        <v>0</v>
      </c>
    </row>
    <row r="1881" spans="1:16" ht="15" customHeight="1">
      <c r="A1881" s="113"/>
      <c r="C1881" s="73" t="s">
        <v>24</v>
      </c>
      <c r="D1881" s="64" t="s">
        <v>8</v>
      </c>
      <c r="E1881" s="63">
        <f>IF(D1881="Recipe Name",0,VLOOKUP($D1881,'Raw Recipes'!$B:$I,8,FALSE))</f>
        <v>0</v>
      </c>
      <c r="F1881" s="25"/>
      <c r="H1881" s="74">
        <f t="shared" si="52"/>
        <v>0</v>
      </c>
    </row>
    <row r="1882" spans="1:16" ht="15" customHeight="1">
      <c r="A1882" s="113"/>
      <c r="C1882" s="73" t="s">
        <v>24</v>
      </c>
      <c r="D1882" s="64" t="s">
        <v>8</v>
      </c>
      <c r="E1882" s="63">
        <f>IF(D1882="Recipe Name",0,VLOOKUP($D1882,'Raw Recipes'!$B:$I,8,FALSE))</f>
        <v>0</v>
      </c>
      <c r="F1882" s="25"/>
      <c r="H1882" s="74">
        <f t="shared" si="52"/>
        <v>0</v>
      </c>
    </row>
    <row r="1883" spans="1:16" ht="15" customHeight="1">
      <c r="A1883" s="113"/>
      <c r="C1883" s="73" t="s">
        <v>24</v>
      </c>
      <c r="D1883" s="64" t="s">
        <v>8</v>
      </c>
      <c r="E1883" s="63">
        <f>IF(D1883="Recipe Name",0,VLOOKUP($D1883,'Raw Recipes'!$B:$I,8,FALSE))</f>
        <v>0</v>
      </c>
      <c r="F1883" s="25"/>
      <c r="H1883" s="74">
        <f t="shared" si="52"/>
        <v>0</v>
      </c>
    </row>
    <row r="1884" spans="1:16" ht="15" customHeight="1">
      <c r="A1884" s="113"/>
      <c r="C1884" s="73" t="s">
        <v>24</v>
      </c>
      <c r="D1884" s="64" t="s">
        <v>8</v>
      </c>
      <c r="E1884" s="63">
        <f>IF(D1884="Recipe Name",0,VLOOKUP($D1884,'Raw Recipes'!$B:$I,8,FALSE))</f>
        <v>0</v>
      </c>
      <c r="F1884" s="25"/>
      <c r="H1884" s="74">
        <f t="shared" si="52"/>
        <v>0</v>
      </c>
    </row>
    <row r="1885" spans="1:16" ht="15" customHeight="1">
      <c r="A1885" s="113"/>
      <c r="C1885" s="73" t="s">
        <v>24</v>
      </c>
      <c r="D1885" s="64" t="s">
        <v>8</v>
      </c>
      <c r="E1885" s="63">
        <f>IF(D1885="Recipe Name",0,VLOOKUP($D1885,'Raw Recipes'!$B:$I,8,FALSE))</f>
        <v>0</v>
      </c>
      <c r="F1885" s="25"/>
      <c r="H1885" s="74">
        <f t="shared" si="52"/>
        <v>0</v>
      </c>
    </row>
    <row r="1886" spans="1:16" ht="15" customHeight="1">
      <c r="A1886" s="113"/>
      <c r="C1886" s="73" t="s">
        <v>24</v>
      </c>
      <c r="D1886" s="64" t="s">
        <v>8</v>
      </c>
      <c r="E1886" s="63">
        <f>IF(D1886="Recipe Name",0,VLOOKUP($D1886,'Raw Recipes'!$B:$I,8,FALSE))</f>
        <v>0</v>
      </c>
      <c r="F1886" s="25"/>
      <c r="H1886" s="74">
        <f t="shared" si="52"/>
        <v>0</v>
      </c>
    </row>
    <row r="1887" spans="1:16" ht="15" customHeight="1">
      <c r="A1887" s="113"/>
      <c r="B1887" s="14"/>
      <c r="C1887" s="14"/>
      <c r="D1887" s="14"/>
      <c r="E1887" s="14"/>
      <c r="F1887" s="14"/>
      <c r="G1887" s="14"/>
      <c r="H1887" s="14"/>
      <c r="I1887" s="16"/>
      <c r="J1887" s="16"/>
      <c r="K1887" s="14"/>
      <c r="L1887" s="14"/>
      <c r="M1887" s="14"/>
      <c r="N1887" s="14"/>
      <c r="O1887" s="14"/>
      <c r="P1887" s="14"/>
    </row>
    <row r="1888" spans="1:16" ht="15" customHeight="1">
      <c r="A1888" s="113">
        <f t="shared" ref="A1888" si="53">A1847+1</f>
        <v>47</v>
      </c>
      <c r="B1888" s="25"/>
      <c r="C1888" s="62" t="s">
        <v>23</v>
      </c>
      <c r="D1888" s="64" t="s">
        <v>1</v>
      </c>
      <c r="E1888" s="63">
        <f>IF(D1888="ingredient",0,VLOOKUP($D1888,'Master Inventory'!$C:$H,4,FALSE))</f>
        <v>0</v>
      </c>
      <c r="F1888" s="25"/>
      <c r="H1888" s="74">
        <f>F1888*E1888</f>
        <v>0</v>
      </c>
      <c r="I1888" s="114">
        <f>SUM(H1888:H1927)</f>
        <v>0</v>
      </c>
      <c r="J1888" s="114"/>
      <c r="K1888" s="115"/>
      <c r="L1888" s="115"/>
      <c r="M1888" s="114">
        <f>K1888-I1888</f>
        <v>0</v>
      </c>
      <c r="N1888" s="114"/>
      <c r="O1888" s="116" t="e">
        <f>I1888/K1888</f>
        <v>#DIV/0!</v>
      </c>
      <c r="P1888" s="116"/>
    </row>
    <row r="1889" spans="1:10" ht="15" customHeight="1">
      <c r="A1889" s="113"/>
      <c r="C1889" s="62" t="s">
        <v>23</v>
      </c>
      <c r="D1889" s="64" t="s">
        <v>1</v>
      </c>
      <c r="E1889" s="63">
        <f>IF(D1889="ingredient",0,VLOOKUP($D1889,'Master Inventory'!$C:$H,4,FALSE))</f>
        <v>0</v>
      </c>
      <c r="F1889" s="25"/>
      <c r="H1889" s="74">
        <f t="shared" ref="H1889:H1927" si="54">F1889*E1889</f>
        <v>0</v>
      </c>
      <c r="I1889" s="65"/>
      <c r="J1889" s="65"/>
    </row>
    <row r="1890" spans="1:10" ht="15" customHeight="1">
      <c r="A1890" s="113"/>
      <c r="C1890" s="62" t="s">
        <v>23</v>
      </c>
      <c r="D1890" s="64" t="s">
        <v>1</v>
      </c>
      <c r="E1890" s="63">
        <f>IF(D1890="ingredient",0,VLOOKUP($D1890,'Master Inventory'!$C:$H,4,FALSE))</f>
        <v>0</v>
      </c>
      <c r="F1890" s="25"/>
      <c r="H1890" s="74">
        <f t="shared" si="54"/>
        <v>0</v>
      </c>
      <c r="J1890" s="67"/>
    </row>
    <row r="1891" spans="1:10" ht="15" customHeight="1">
      <c r="A1891" s="113"/>
      <c r="C1891" s="62" t="s">
        <v>23</v>
      </c>
      <c r="D1891" s="64" t="s">
        <v>1</v>
      </c>
      <c r="E1891" s="63">
        <f>IF(D1891="ingredient",0,VLOOKUP($D1891,'Master Inventory'!$C:$H,4,FALSE))</f>
        <v>0</v>
      </c>
      <c r="F1891" s="25"/>
      <c r="H1891" s="74">
        <f t="shared" si="54"/>
        <v>0</v>
      </c>
      <c r="I1891" s="67"/>
      <c r="J1891" s="67"/>
    </row>
    <row r="1892" spans="1:10" ht="15" customHeight="1">
      <c r="A1892" s="113"/>
      <c r="C1892" s="62" t="s">
        <v>23</v>
      </c>
      <c r="D1892" s="64" t="s">
        <v>1</v>
      </c>
      <c r="E1892" s="63">
        <f>IF(D1892="ingredient",0,VLOOKUP($D1892,'Master Inventory'!$C:$H,4,FALSE))</f>
        <v>0</v>
      </c>
      <c r="F1892" s="25"/>
      <c r="H1892" s="74">
        <f t="shared" si="54"/>
        <v>0</v>
      </c>
      <c r="J1892" s="68"/>
    </row>
    <row r="1893" spans="1:10" ht="15" customHeight="1">
      <c r="A1893" s="113"/>
      <c r="C1893" s="62" t="s">
        <v>23</v>
      </c>
      <c r="D1893" s="64" t="s">
        <v>1</v>
      </c>
      <c r="E1893" s="63">
        <f>IF(D1893="ingredient",0,VLOOKUP($D1893,'Master Inventory'!$C:$H,4,FALSE))</f>
        <v>0</v>
      </c>
      <c r="F1893" s="25"/>
      <c r="H1893" s="74">
        <f t="shared" si="54"/>
        <v>0</v>
      </c>
      <c r="I1893" s="69"/>
      <c r="J1893" s="69"/>
    </row>
    <row r="1894" spans="1:10" ht="15" customHeight="1">
      <c r="A1894" s="113"/>
      <c r="C1894" s="62" t="s">
        <v>23</v>
      </c>
      <c r="D1894" s="64" t="s">
        <v>1</v>
      </c>
      <c r="E1894" s="63">
        <f>IF(D1894="ingredient",0,VLOOKUP($D1894,'Master Inventory'!$C:$H,4,FALSE))</f>
        <v>0</v>
      </c>
      <c r="F1894" s="25"/>
      <c r="H1894" s="74">
        <f t="shared" si="54"/>
        <v>0</v>
      </c>
      <c r="J1894" s="67"/>
    </row>
    <row r="1895" spans="1:10" ht="15" customHeight="1">
      <c r="A1895" s="113"/>
      <c r="C1895" s="62" t="s">
        <v>23</v>
      </c>
      <c r="D1895" s="64" t="s">
        <v>1</v>
      </c>
      <c r="E1895" s="63">
        <f>IF(D1895="ingredient",0,VLOOKUP($D1895,'Master Inventory'!$C:$H,4,FALSE))</f>
        <v>0</v>
      </c>
      <c r="F1895" s="25"/>
      <c r="H1895" s="74">
        <f t="shared" si="54"/>
        <v>0</v>
      </c>
      <c r="I1895" s="67"/>
      <c r="J1895" s="67"/>
    </row>
    <row r="1896" spans="1:10" ht="15" customHeight="1">
      <c r="A1896" s="113"/>
      <c r="C1896" s="62" t="s">
        <v>23</v>
      </c>
      <c r="D1896" s="64" t="s">
        <v>1</v>
      </c>
      <c r="E1896" s="63">
        <f>IF(D1896="ingredient",0,VLOOKUP($D1896,'Master Inventory'!$C:$H,4,FALSE))</f>
        <v>0</v>
      </c>
      <c r="F1896" s="25"/>
      <c r="H1896" s="74">
        <f t="shared" si="54"/>
        <v>0</v>
      </c>
      <c r="J1896" s="65"/>
    </row>
    <row r="1897" spans="1:10" ht="15" customHeight="1">
      <c r="A1897" s="113"/>
      <c r="C1897" s="62" t="s">
        <v>23</v>
      </c>
      <c r="D1897" s="64" t="s">
        <v>1</v>
      </c>
      <c r="E1897" s="63">
        <f>IF(D1897="ingredient",0,VLOOKUP($D1897,'Master Inventory'!$C:$H,4,FALSE))</f>
        <v>0</v>
      </c>
      <c r="F1897" s="25"/>
      <c r="H1897" s="74">
        <f t="shared" si="54"/>
        <v>0</v>
      </c>
      <c r="I1897" s="70"/>
      <c r="J1897" s="70"/>
    </row>
    <row r="1898" spans="1:10" ht="15" customHeight="1">
      <c r="A1898" s="113"/>
      <c r="C1898" s="62" t="s">
        <v>23</v>
      </c>
      <c r="D1898" s="64" t="s">
        <v>1</v>
      </c>
      <c r="E1898" s="63">
        <f>IF(D1898="ingredient",0,VLOOKUP($D1898,'Master Inventory'!$C:$H,4,FALSE))</f>
        <v>0</v>
      </c>
      <c r="F1898" s="25"/>
      <c r="H1898" s="74">
        <f t="shared" si="54"/>
        <v>0</v>
      </c>
      <c r="J1898" s="67"/>
    </row>
    <row r="1899" spans="1:10" ht="15" customHeight="1">
      <c r="A1899" s="113"/>
      <c r="C1899" s="62" t="s">
        <v>23</v>
      </c>
      <c r="D1899" s="64" t="s">
        <v>1</v>
      </c>
      <c r="E1899" s="63">
        <f>IF(D1899="ingredient",0,VLOOKUP($D1899,'Master Inventory'!$C:$H,4,FALSE))</f>
        <v>0</v>
      </c>
      <c r="F1899" s="25"/>
      <c r="H1899" s="74">
        <f t="shared" si="54"/>
        <v>0</v>
      </c>
      <c r="I1899" s="67"/>
      <c r="J1899" s="67"/>
    </row>
    <row r="1900" spans="1:10" ht="15" customHeight="1">
      <c r="A1900" s="113"/>
      <c r="C1900" s="62" t="s">
        <v>23</v>
      </c>
      <c r="D1900" s="64" t="s">
        <v>1</v>
      </c>
      <c r="E1900" s="63">
        <f>IF(D1900="ingredient",0,VLOOKUP($D1900,'Master Inventory'!$C:$H,4,FALSE))</f>
        <v>0</v>
      </c>
      <c r="F1900" s="25"/>
      <c r="H1900" s="74">
        <f t="shared" si="54"/>
        <v>0</v>
      </c>
      <c r="J1900" s="71"/>
    </row>
    <row r="1901" spans="1:10" ht="15" customHeight="1">
      <c r="A1901" s="113"/>
      <c r="C1901" s="62" t="s">
        <v>23</v>
      </c>
      <c r="D1901" s="64" t="s">
        <v>1</v>
      </c>
      <c r="E1901" s="63">
        <f>IF(D1901="ingredient",0,VLOOKUP($D1901,'Master Inventory'!$C:$H,4,FALSE))</f>
        <v>0</v>
      </c>
      <c r="F1901" s="25"/>
      <c r="H1901" s="74">
        <f t="shared" si="54"/>
        <v>0</v>
      </c>
      <c r="I1901" s="71"/>
      <c r="J1901" s="71"/>
    </row>
    <row r="1902" spans="1:10" ht="15" customHeight="1">
      <c r="A1902" s="113"/>
      <c r="C1902" s="62" t="s">
        <v>23</v>
      </c>
      <c r="D1902" s="64" t="s">
        <v>1</v>
      </c>
      <c r="E1902" s="63">
        <f>IF(D1902="ingredient",0,VLOOKUP($D1902,'Master Inventory'!$C:$H,4,FALSE))</f>
        <v>0</v>
      </c>
      <c r="F1902" s="25"/>
      <c r="H1902" s="74">
        <f t="shared" si="54"/>
        <v>0</v>
      </c>
      <c r="I1902" s="72"/>
      <c r="J1902" s="72"/>
    </row>
    <row r="1903" spans="1:10" ht="15" customHeight="1">
      <c r="A1903" s="113"/>
      <c r="C1903" s="62" t="s">
        <v>23</v>
      </c>
      <c r="D1903" s="64" t="s">
        <v>1</v>
      </c>
      <c r="E1903" s="63">
        <f>IF(D1903="ingredient",0,VLOOKUP($D1903,'Master Inventory'!$C:$H,4,FALSE))</f>
        <v>0</v>
      </c>
      <c r="F1903" s="25"/>
      <c r="H1903" s="74">
        <f t="shared" si="54"/>
        <v>0</v>
      </c>
      <c r="I1903" s="72"/>
      <c r="J1903" s="72"/>
    </row>
    <row r="1904" spans="1:10" ht="15" customHeight="1">
      <c r="A1904" s="113"/>
      <c r="C1904" s="62" t="s">
        <v>23</v>
      </c>
      <c r="D1904" s="64" t="s">
        <v>1</v>
      </c>
      <c r="E1904" s="63">
        <f>IF(D1904="ingredient",0,VLOOKUP($D1904,'Master Inventory'!$C:$H,4,FALSE))</f>
        <v>0</v>
      </c>
      <c r="F1904" s="25"/>
      <c r="H1904" s="74">
        <f t="shared" si="54"/>
        <v>0</v>
      </c>
    </row>
    <row r="1905" spans="1:8" ht="15" customHeight="1">
      <c r="A1905" s="113"/>
      <c r="C1905" s="62" t="s">
        <v>23</v>
      </c>
      <c r="D1905" s="64" t="s">
        <v>1</v>
      </c>
      <c r="E1905" s="63">
        <f>IF(D1905="ingredient",0,VLOOKUP($D1905,'Master Inventory'!$C:$H,4,FALSE))</f>
        <v>0</v>
      </c>
      <c r="F1905" s="25"/>
      <c r="H1905" s="74">
        <f t="shared" si="54"/>
        <v>0</v>
      </c>
    </row>
    <row r="1906" spans="1:8" ht="15" customHeight="1">
      <c r="A1906" s="113"/>
      <c r="C1906" s="62" t="s">
        <v>23</v>
      </c>
      <c r="D1906" s="64" t="s">
        <v>1</v>
      </c>
      <c r="E1906" s="63">
        <f>IF(D1906="ingredient",0,VLOOKUP($D1906,'Master Inventory'!$C:$H,4,FALSE))</f>
        <v>0</v>
      </c>
      <c r="F1906" s="25"/>
      <c r="H1906" s="74">
        <f t="shared" si="54"/>
        <v>0</v>
      </c>
    </row>
    <row r="1907" spans="1:8" ht="15" customHeight="1">
      <c r="A1907" s="113"/>
      <c r="C1907" s="62" t="s">
        <v>23</v>
      </c>
      <c r="D1907" s="64" t="s">
        <v>1</v>
      </c>
      <c r="E1907" s="63">
        <f>IF(D1907="ingredient",0,VLOOKUP($D1907,'Master Inventory'!$C:$H,4,FALSE))</f>
        <v>0</v>
      </c>
      <c r="F1907" s="25"/>
      <c r="H1907" s="74">
        <f t="shared" si="54"/>
        <v>0</v>
      </c>
    </row>
    <row r="1908" spans="1:8" ht="15" customHeight="1">
      <c r="A1908" s="113"/>
      <c r="C1908" s="62" t="s">
        <v>23</v>
      </c>
      <c r="D1908" s="64" t="s">
        <v>1</v>
      </c>
      <c r="E1908" s="63">
        <f>IF(D1908="ingredient",0,VLOOKUP($D1908,'Master Inventory'!$C:$H,4,FALSE))</f>
        <v>0</v>
      </c>
      <c r="F1908" s="25"/>
      <c r="H1908" s="74">
        <f t="shared" si="54"/>
        <v>0</v>
      </c>
    </row>
    <row r="1909" spans="1:8" ht="15" customHeight="1">
      <c r="A1909" s="113"/>
      <c r="C1909" s="62" t="s">
        <v>23</v>
      </c>
      <c r="D1909" s="64" t="s">
        <v>1</v>
      </c>
      <c r="E1909" s="63">
        <f>IF(D1909="ingredient",0,VLOOKUP($D1909,'Master Inventory'!$C:$H,4,FALSE))</f>
        <v>0</v>
      </c>
      <c r="F1909" s="25"/>
      <c r="H1909" s="74">
        <f t="shared" si="54"/>
        <v>0</v>
      </c>
    </row>
    <row r="1910" spans="1:8" ht="15" customHeight="1">
      <c r="A1910" s="113"/>
      <c r="C1910" s="62" t="s">
        <v>23</v>
      </c>
      <c r="D1910" s="64" t="s">
        <v>1</v>
      </c>
      <c r="E1910" s="63">
        <f>IF(D1910="ingredient",0,VLOOKUP($D1910,'Master Inventory'!$C:$H,4,FALSE))</f>
        <v>0</v>
      </c>
      <c r="F1910" s="25"/>
      <c r="H1910" s="74">
        <f t="shared" si="54"/>
        <v>0</v>
      </c>
    </row>
    <row r="1911" spans="1:8" ht="15" customHeight="1">
      <c r="A1911" s="113"/>
      <c r="C1911" s="62" t="s">
        <v>23</v>
      </c>
      <c r="D1911" s="64" t="s">
        <v>1</v>
      </c>
      <c r="E1911" s="63">
        <f>IF(D1911="ingredient",0,VLOOKUP($D1911,'Master Inventory'!$C:$H,4,FALSE))</f>
        <v>0</v>
      </c>
      <c r="F1911" s="25"/>
      <c r="H1911" s="74">
        <f t="shared" si="54"/>
        <v>0</v>
      </c>
    </row>
    <row r="1912" spans="1:8" ht="15" customHeight="1">
      <c r="A1912" s="113"/>
      <c r="C1912" s="62" t="s">
        <v>23</v>
      </c>
      <c r="D1912" s="64" t="s">
        <v>1</v>
      </c>
      <c r="E1912" s="63">
        <f>IF(D1912="ingredient",0,VLOOKUP($D1912,'Master Inventory'!$C:$H,4,FALSE))</f>
        <v>0</v>
      </c>
      <c r="F1912" s="25"/>
      <c r="H1912" s="74">
        <f t="shared" si="54"/>
        <v>0</v>
      </c>
    </row>
    <row r="1913" spans="1:8" ht="15" customHeight="1">
      <c r="A1913" s="113"/>
      <c r="C1913" s="62" t="s">
        <v>23</v>
      </c>
      <c r="D1913" s="64" t="s">
        <v>1</v>
      </c>
      <c r="E1913" s="63">
        <f>IF(D1913="ingredient",0,VLOOKUP($D1913,'Master Inventory'!$C:$H,4,FALSE))</f>
        <v>0</v>
      </c>
      <c r="F1913" s="25"/>
      <c r="H1913" s="74">
        <f t="shared" si="54"/>
        <v>0</v>
      </c>
    </row>
    <row r="1914" spans="1:8" ht="15" customHeight="1">
      <c r="A1914" s="113"/>
      <c r="C1914" s="62" t="s">
        <v>23</v>
      </c>
      <c r="D1914" s="64" t="s">
        <v>1</v>
      </c>
      <c r="E1914" s="63">
        <f>IF(D1914="ingredient",0,VLOOKUP($D1914,'Master Inventory'!$C:$H,4,FALSE))</f>
        <v>0</v>
      </c>
      <c r="F1914" s="25"/>
      <c r="H1914" s="74">
        <f t="shared" si="54"/>
        <v>0</v>
      </c>
    </row>
    <row r="1915" spans="1:8" ht="15" customHeight="1">
      <c r="A1915" s="113"/>
      <c r="C1915" s="62" t="s">
        <v>23</v>
      </c>
      <c r="D1915" s="64" t="s">
        <v>1</v>
      </c>
      <c r="E1915" s="63">
        <f>IF(D1915="ingredient",0,VLOOKUP($D1915,'Master Inventory'!$C:$H,4,FALSE))</f>
        <v>0</v>
      </c>
      <c r="F1915" s="25"/>
      <c r="H1915" s="74">
        <f t="shared" si="54"/>
        <v>0</v>
      </c>
    </row>
    <row r="1916" spans="1:8" ht="15" customHeight="1">
      <c r="A1916" s="113"/>
      <c r="C1916" s="62" t="s">
        <v>23</v>
      </c>
      <c r="D1916" s="64" t="s">
        <v>1</v>
      </c>
      <c r="E1916" s="63">
        <f>IF(D1916="ingredient",0,VLOOKUP($D1916,'Master Inventory'!$C:$H,4,FALSE))</f>
        <v>0</v>
      </c>
      <c r="F1916" s="25"/>
      <c r="H1916" s="74">
        <f t="shared" si="54"/>
        <v>0</v>
      </c>
    </row>
    <row r="1917" spans="1:8" ht="15" customHeight="1">
      <c r="A1917" s="113"/>
      <c r="C1917" s="62" t="s">
        <v>23</v>
      </c>
      <c r="D1917" s="64" t="s">
        <v>1</v>
      </c>
      <c r="E1917" s="63">
        <f>IF(D1917="ingredient",0,VLOOKUP($D1917,'Master Inventory'!$C:$H,4,FALSE))</f>
        <v>0</v>
      </c>
      <c r="F1917" s="25"/>
      <c r="H1917" s="74">
        <f t="shared" si="54"/>
        <v>0</v>
      </c>
    </row>
    <row r="1918" spans="1:8" ht="15" customHeight="1">
      <c r="A1918" s="113"/>
      <c r="C1918" s="73" t="s">
        <v>24</v>
      </c>
      <c r="D1918" s="64" t="s">
        <v>8</v>
      </c>
      <c r="E1918" s="63">
        <f>IF(D1918="Recipe Name",0,VLOOKUP($D1918,'Raw Recipes'!$B:$I,8,FALSE))</f>
        <v>0</v>
      </c>
      <c r="F1918" s="25"/>
      <c r="H1918" s="74">
        <f t="shared" si="54"/>
        <v>0</v>
      </c>
    </row>
    <row r="1919" spans="1:8" ht="15" customHeight="1">
      <c r="A1919" s="113"/>
      <c r="C1919" s="73" t="s">
        <v>24</v>
      </c>
      <c r="D1919" s="64" t="s">
        <v>8</v>
      </c>
      <c r="E1919" s="63">
        <f>IF(D1919="Recipe Name",0,VLOOKUP($D1919,'Raw Recipes'!$B:$I,8,FALSE))</f>
        <v>0</v>
      </c>
      <c r="F1919" s="25"/>
      <c r="H1919" s="74">
        <f t="shared" si="54"/>
        <v>0</v>
      </c>
    </row>
    <row r="1920" spans="1:8" ht="15" customHeight="1">
      <c r="A1920" s="113"/>
      <c r="C1920" s="73" t="s">
        <v>24</v>
      </c>
      <c r="D1920" s="64" t="s">
        <v>8</v>
      </c>
      <c r="E1920" s="63">
        <f>IF(D1920="Recipe Name",0,VLOOKUP($D1920,'Raw Recipes'!$B:$I,8,FALSE))</f>
        <v>0</v>
      </c>
      <c r="F1920" s="25"/>
      <c r="H1920" s="74">
        <f t="shared" si="54"/>
        <v>0</v>
      </c>
    </row>
    <row r="1921" spans="1:16" ht="15" customHeight="1">
      <c r="A1921" s="113"/>
      <c r="C1921" s="73" t="s">
        <v>24</v>
      </c>
      <c r="D1921" s="64" t="s">
        <v>8</v>
      </c>
      <c r="E1921" s="63">
        <f>IF(D1921="Recipe Name",0,VLOOKUP($D1921,'Raw Recipes'!$B:$I,8,FALSE))</f>
        <v>0</v>
      </c>
      <c r="F1921" s="25"/>
      <c r="H1921" s="74">
        <f t="shared" si="54"/>
        <v>0</v>
      </c>
    </row>
    <row r="1922" spans="1:16" ht="15" customHeight="1">
      <c r="A1922" s="113"/>
      <c r="C1922" s="73" t="s">
        <v>24</v>
      </c>
      <c r="D1922" s="64" t="s">
        <v>8</v>
      </c>
      <c r="E1922" s="63">
        <f>IF(D1922="Recipe Name",0,VLOOKUP($D1922,'Raw Recipes'!$B:$I,8,FALSE))</f>
        <v>0</v>
      </c>
      <c r="F1922" s="25"/>
      <c r="H1922" s="74">
        <f t="shared" si="54"/>
        <v>0</v>
      </c>
    </row>
    <row r="1923" spans="1:16" ht="15" customHeight="1">
      <c r="A1923" s="113"/>
      <c r="C1923" s="73" t="s">
        <v>24</v>
      </c>
      <c r="D1923" s="64" t="s">
        <v>8</v>
      </c>
      <c r="E1923" s="63">
        <f>IF(D1923="Recipe Name",0,VLOOKUP($D1923,'Raw Recipes'!$B:$I,8,FALSE))</f>
        <v>0</v>
      </c>
      <c r="F1923" s="25"/>
      <c r="H1923" s="74">
        <f t="shared" si="54"/>
        <v>0</v>
      </c>
    </row>
    <row r="1924" spans="1:16" ht="15" customHeight="1">
      <c r="A1924" s="113"/>
      <c r="C1924" s="73" t="s">
        <v>24</v>
      </c>
      <c r="D1924" s="64" t="s">
        <v>8</v>
      </c>
      <c r="E1924" s="63">
        <f>IF(D1924="Recipe Name",0,VLOOKUP($D1924,'Raw Recipes'!$B:$I,8,FALSE))</f>
        <v>0</v>
      </c>
      <c r="F1924" s="25"/>
      <c r="H1924" s="74">
        <f t="shared" si="54"/>
        <v>0</v>
      </c>
    </row>
    <row r="1925" spans="1:16" ht="15" customHeight="1">
      <c r="A1925" s="113"/>
      <c r="C1925" s="73" t="s">
        <v>24</v>
      </c>
      <c r="D1925" s="64" t="s">
        <v>8</v>
      </c>
      <c r="E1925" s="63">
        <f>IF(D1925="Recipe Name",0,VLOOKUP($D1925,'Raw Recipes'!$B:$I,8,FALSE))</f>
        <v>0</v>
      </c>
      <c r="F1925" s="25"/>
      <c r="H1925" s="74">
        <f t="shared" si="54"/>
        <v>0</v>
      </c>
    </row>
    <row r="1926" spans="1:16" ht="15" customHeight="1">
      <c r="A1926" s="113"/>
      <c r="C1926" s="73" t="s">
        <v>24</v>
      </c>
      <c r="D1926" s="64" t="s">
        <v>8</v>
      </c>
      <c r="E1926" s="63">
        <f>IF(D1926="Recipe Name",0,VLOOKUP($D1926,'Raw Recipes'!$B:$I,8,FALSE))</f>
        <v>0</v>
      </c>
      <c r="F1926" s="25"/>
      <c r="H1926" s="74">
        <f t="shared" si="54"/>
        <v>0</v>
      </c>
    </row>
    <row r="1927" spans="1:16" ht="15" customHeight="1">
      <c r="A1927" s="113"/>
      <c r="C1927" s="73" t="s">
        <v>24</v>
      </c>
      <c r="D1927" s="64" t="s">
        <v>8</v>
      </c>
      <c r="E1927" s="63">
        <f>IF(D1927="Recipe Name",0,VLOOKUP($D1927,'Raw Recipes'!$B:$I,8,FALSE))</f>
        <v>0</v>
      </c>
      <c r="F1927" s="25"/>
      <c r="H1927" s="74">
        <f t="shared" si="54"/>
        <v>0</v>
      </c>
    </row>
    <row r="1928" spans="1:16" ht="15" customHeight="1">
      <c r="A1928" s="113"/>
      <c r="B1928" s="14"/>
      <c r="C1928" s="14"/>
      <c r="D1928" s="14"/>
      <c r="E1928" s="14"/>
      <c r="F1928" s="14"/>
      <c r="G1928" s="14"/>
      <c r="H1928" s="14"/>
      <c r="I1928" s="16"/>
      <c r="J1928" s="16"/>
      <c r="K1928" s="14"/>
      <c r="L1928" s="14"/>
      <c r="M1928" s="14"/>
      <c r="N1928" s="14"/>
      <c r="O1928" s="14"/>
      <c r="P1928" s="14"/>
    </row>
    <row r="1929" spans="1:16" ht="15" customHeight="1">
      <c r="A1929" s="113">
        <f t="shared" ref="A1929" si="55">A1888+1</f>
        <v>48</v>
      </c>
      <c r="B1929" s="25"/>
      <c r="C1929" s="62" t="s">
        <v>23</v>
      </c>
      <c r="D1929" s="64" t="s">
        <v>1</v>
      </c>
      <c r="E1929" s="63">
        <f>IF(D1929="ingredient",0,VLOOKUP($D1929,'Master Inventory'!$C:$H,4,FALSE))</f>
        <v>0</v>
      </c>
      <c r="F1929" s="25"/>
      <c r="H1929" s="74">
        <f>F1929*E1929</f>
        <v>0</v>
      </c>
      <c r="I1929" s="114">
        <f>SUM(H1929:H1968)</f>
        <v>0</v>
      </c>
      <c r="J1929" s="114"/>
      <c r="K1929" s="115"/>
      <c r="L1929" s="115"/>
      <c r="M1929" s="114">
        <f>K1929-I1929</f>
        <v>0</v>
      </c>
      <c r="N1929" s="114"/>
      <c r="O1929" s="116" t="e">
        <f>I1929/K1929</f>
        <v>#DIV/0!</v>
      </c>
      <c r="P1929" s="116"/>
    </row>
    <row r="1930" spans="1:16" ht="15" customHeight="1">
      <c r="A1930" s="113"/>
      <c r="C1930" s="62" t="s">
        <v>23</v>
      </c>
      <c r="D1930" s="64" t="s">
        <v>1</v>
      </c>
      <c r="E1930" s="63">
        <f>IF(D1930="ingredient",0,VLOOKUP($D1930,'Master Inventory'!$C:$H,4,FALSE))</f>
        <v>0</v>
      </c>
      <c r="F1930" s="25"/>
      <c r="H1930" s="74">
        <f t="shared" ref="H1930:H1968" si="56">F1930*E1930</f>
        <v>0</v>
      </c>
      <c r="I1930" s="65"/>
      <c r="J1930" s="65"/>
    </row>
    <row r="1931" spans="1:16" ht="15" customHeight="1">
      <c r="A1931" s="113"/>
      <c r="C1931" s="62" t="s">
        <v>23</v>
      </c>
      <c r="D1931" s="64" t="s">
        <v>1</v>
      </c>
      <c r="E1931" s="63">
        <f>IF(D1931="ingredient",0,VLOOKUP($D1931,'Master Inventory'!$C:$H,4,FALSE))</f>
        <v>0</v>
      </c>
      <c r="F1931" s="25"/>
      <c r="H1931" s="74">
        <f t="shared" si="56"/>
        <v>0</v>
      </c>
      <c r="J1931" s="67"/>
    </row>
    <row r="1932" spans="1:16" ht="15" customHeight="1">
      <c r="A1932" s="113"/>
      <c r="C1932" s="62" t="s">
        <v>23</v>
      </c>
      <c r="D1932" s="64" t="s">
        <v>1</v>
      </c>
      <c r="E1932" s="63">
        <f>IF(D1932="ingredient",0,VLOOKUP($D1932,'Master Inventory'!$C:$H,4,FALSE))</f>
        <v>0</v>
      </c>
      <c r="F1932" s="25"/>
      <c r="H1932" s="74">
        <f t="shared" si="56"/>
        <v>0</v>
      </c>
      <c r="I1932" s="67"/>
      <c r="J1932" s="67"/>
    </row>
    <row r="1933" spans="1:16" ht="15" customHeight="1">
      <c r="A1933" s="113"/>
      <c r="C1933" s="62" t="s">
        <v>23</v>
      </c>
      <c r="D1933" s="64" t="s">
        <v>1</v>
      </c>
      <c r="E1933" s="63">
        <f>IF(D1933="ingredient",0,VLOOKUP($D1933,'Master Inventory'!$C:$H,4,FALSE))</f>
        <v>0</v>
      </c>
      <c r="F1933" s="25"/>
      <c r="H1933" s="74">
        <f t="shared" si="56"/>
        <v>0</v>
      </c>
      <c r="J1933" s="68"/>
    </row>
    <row r="1934" spans="1:16" ht="15" customHeight="1">
      <c r="A1934" s="113"/>
      <c r="C1934" s="62" t="s">
        <v>23</v>
      </c>
      <c r="D1934" s="64" t="s">
        <v>1</v>
      </c>
      <c r="E1934" s="63">
        <f>IF(D1934="ingredient",0,VLOOKUP($D1934,'Master Inventory'!$C:$H,4,FALSE))</f>
        <v>0</v>
      </c>
      <c r="F1934" s="25"/>
      <c r="H1934" s="74">
        <f t="shared" si="56"/>
        <v>0</v>
      </c>
      <c r="I1934" s="69"/>
      <c r="J1934" s="69"/>
    </row>
    <row r="1935" spans="1:16" ht="15" customHeight="1">
      <c r="A1935" s="113"/>
      <c r="C1935" s="62" t="s">
        <v>23</v>
      </c>
      <c r="D1935" s="64" t="s">
        <v>1</v>
      </c>
      <c r="E1935" s="63">
        <f>IF(D1935="ingredient",0,VLOOKUP($D1935,'Master Inventory'!$C:$H,4,FALSE))</f>
        <v>0</v>
      </c>
      <c r="F1935" s="25"/>
      <c r="H1935" s="74">
        <f t="shared" si="56"/>
        <v>0</v>
      </c>
      <c r="J1935" s="67"/>
    </row>
    <row r="1936" spans="1:16" ht="15" customHeight="1">
      <c r="A1936" s="113"/>
      <c r="C1936" s="62" t="s">
        <v>23</v>
      </c>
      <c r="D1936" s="64" t="s">
        <v>1</v>
      </c>
      <c r="E1936" s="63">
        <f>IF(D1936="ingredient",0,VLOOKUP($D1936,'Master Inventory'!$C:$H,4,FALSE))</f>
        <v>0</v>
      </c>
      <c r="F1936" s="25"/>
      <c r="H1936" s="74">
        <f t="shared" si="56"/>
        <v>0</v>
      </c>
      <c r="I1936" s="67"/>
      <c r="J1936" s="67"/>
    </row>
    <row r="1937" spans="1:10" ht="15" customHeight="1">
      <c r="A1937" s="113"/>
      <c r="C1937" s="62" t="s">
        <v>23</v>
      </c>
      <c r="D1937" s="64" t="s">
        <v>1</v>
      </c>
      <c r="E1937" s="63">
        <f>IF(D1937="ingredient",0,VLOOKUP($D1937,'Master Inventory'!$C:$H,4,FALSE))</f>
        <v>0</v>
      </c>
      <c r="F1937" s="25"/>
      <c r="H1937" s="74">
        <f t="shared" si="56"/>
        <v>0</v>
      </c>
      <c r="J1937" s="65"/>
    </row>
    <row r="1938" spans="1:10" ht="15" customHeight="1">
      <c r="A1938" s="113"/>
      <c r="C1938" s="62" t="s">
        <v>23</v>
      </c>
      <c r="D1938" s="64" t="s">
        <v>1</v>
      </c>
      <c r="E1938" s="63">
        <f>IF(D1938="ingredient",0,VLOOKUP($D1938,'Master Inventory'!$C:$H,4,FALSE))</f>
        <v>0</v>
      </c>
      <c r="F1938" s="25"/>
      <c r="H1938" s="74">
        <f t="shared" si="56"/>
        <v>0</v>
      </c>
      <c r="I1938" s="70"/>
      <c r="J1938" s="70"/>
    </row>
    <row r="1939" spans="1:10" ht="15" customHeight="1">
      <c r="A1939" s="113"/>
      <c r="C1939" s="62" t="s">
        <v>23</v>
      </c>
      <c r="D1939" s="64" t="s">
        <v>1</v>
      </c>
      <c r="E1939" s="63">
        <f>IF(D1939="ingredient",0,VLOOKUP($D1939,'Master Inventory'!$C:$H,4,FALSE))</f>
        <v>0</v>
      </c>
      <c r="F1939" s="25"/>
      <c r="H1939" s="74">
        <f t="shared" si="56"/>
        <v>0</v>
      </c>
      <c r="J1939" s="67"/>
    </row>
    <row r="1940" spans="1:10" ht="15" customHeight="1">
      <c r="A1940" s="113"/>
      <c r="C1940" s="62" t="s">
        <v>23</v>
      </c>
      <c r="D1940" s="64" t="s">
        <v>1</v>
      </c>
      <c r="E1940" s="63">
        <f>IF(D1940="ingredient",0,VLOOKUP($D1940,'Master Inventory'!$C:$H,4,FALSE))</f>
        <v>0</v>
      </c>
      <c r="F1940" s="25"/>
      <c r="H1940" s="74">
        <f t="shared" si="56"/>
        <v>0</v>
      </c>
      <c r="I1940" s="67"/>
      <c r="J1940" s="67"/>
    </row>
    <row r="1941" spans="1:10" ht="15" customHeight="1">
      <c r="A1941" s="113"/>
      <c r="C1941" s="62" t="s">
        <v>23</v>
      </c>
      <c r="D1941" s="64" t="s">
        <v>1</v>
      </c>
      <c r="E1941" s="63">
        <f>IF(D1941="ingredient",0,VLOOKUP($D1941,'Master Inventory'!$C:$H,4,FALSE))</f>
        <v>0</v>
      </c>
      <c r="F1941" s="25"/>
      <c r="H1941" s="74">
        <f t="shared" si="56"/>
        <v>0</v>
      </c>
      <c r="J1941" s="71"/>
    </row>
    <row r="1942" spans="1:10" ht="15" customHeight="1">
      <c r="A1942" s="113"/>
      <c r="C1942" s="62" t="s">
        <v>23</v>
      </c>
      <c r="D1942" s="64" t="s">
        <v>1</v>
      </c>
      <c r="E1942" s="63">
        <f>IF(D1942="ingredient",0,VLOOKUP($D1942,'Master Inventory'!$C:$H,4,FALSE))</f>
        <v>0</v>
      </c>
      <c r="F1942" s="25"/>
      <c r="H1942" s="74">
        <f t="shared" si="56"/>
        <v>0</v>
      </c>
      <c r="I1942" s="71"/>
      <c r="J1942" s="71"/>
    </row>
    <row r="1943" spans="1:10" ht="15" customHeight="1">
      <c r="A1943" s="113"/>
      <c r="C1943" s="62" t="s">
        <v>23</v>
      </c>
      <c r="D1943" s="64" t="s">
        <v>1</v>
      </c>
      <c r="E1943" s="63">
        <f>IF(D1943="ingredient",0,VLOOKUP($D1943,'Master Inventory'!$C:$H,4,FALSE))</f>
        <v>0</v>
      </c>
      <c r="F1943" s="25"/>
      <c r="H1943" s="74">
        <f t="shared" si="56"/>
        <v>0</v>
      </c>
      <c r="I1943" s="72"/>
      <c r="J1943" s="72"/>
    </row>
    <row r="1944" spans="1:10" ht="15" customHeight="1">
      <c r="A1944" s="113"/>
      <c r="C1944" s="62" t="s">
        <v>23</v>
      </c>
      <c r="D1944" s="64" t="s">
        <v>1</v>
      </c>
      <c r="E1944" s="63">
        <f>IF(D1944="ingredient",0,VLOOKUP($D1944,'Master Inventory'!$C:$H,4,FALSE))</f>
        <v>0</v>
      </c>
      <c r="F1944" s="25"/>
      <c r="H1944" s="74">
        <f t="shared" si="56"/>
        <v>0</v>
      </c>
      <c r="I1944" s="72"/>
      <c r="J1944" s="72"/>
    </row>
    <row r="1945" spans="1:10" ht="15" customHeight="1">
      <c r="A1945" s="113"/>
      <c r="C1945" s="62" t="s">
        <v>23</v>
      </c>
      <c r="D1945" s="64" t="s">
        <v>1</v>
      </c>
      <c r="E1945" s="63">
        <f>IF(D1945="ingredient",0,VLOOKUP($D1945,'Master Inventory'!$C:$H,4,FALSE))</f>
        <v>0</v>
      </c>
      <c r="F1945" s="25"/>
      <c r="H1945" s="74">
        <f t="shared" si="56"/>
        <v>0</v>
      </c>
    </row>
    <row r="1946" spans="1:10" ht="15" customHeight="1">
      <c r="A1946" s="113"/>
      <c r="C1946" s="62" t="s">
        <v>23</v>
      </c>
      <c r="D1946" s="64" t="s">
        <v>1</v>
      </c>
      <c r="E1946" s="63">
        <f>IF(D1946="ingredient",0,VLOOKUP($D1946,'Master Inventory'!$C:$H,4,FALSE))</f>
        <v>0</v>
      </c>
      <c r="F1946" s="25"/>
      <c r="H1946" s="74">
        <f t="shared" si="56"/>
        <v>0</v>
      </c>
    </row>
    <row r="1947" spans="1:10" ht="15" customHeight="1">
      <c r="A1947" s="113"/>
      <c r="C1947" s="62" t="s">
        <v>23</v>
      </c>
      <c r="D1947" s="64" t="s">
        <v>1</v>
      </c>
      <c r="E1947" s="63">
        <f>IF(D1947="ingredient",0,VLOOKUP($D1947,'Master Inventory'!$C:$H,4,FALSE))</f>
        <v>0</v>
      </c>
      <c r="F1947" s="25"/>
      <c r="H1947" s="74">
        <f t="shared" si="56"/>
        <v>0</v>
      </c>
    </row>
    <row r="1948" spans="1:10" ht="15" customHeight="1">
      <c r="A1948" s="113"/>
      <c r="C1948" s="62" t="s">
        <v>23</v>
      </c>
      <c r="D1948" s="64" t="s">
        <v>1</v>
      </c>
      <c r="E1948" s="63">
        <f>IF(D1948="ingredient",0,VLOOKUP($D1948,'Master Inventory'!$C:$H,4,FALSE))</f>
        <v>0</v>
      </c>
      <c r="F1948" s="25"/>
      <c r="H1948" s="74">
        <f t="shared" si="56"/>
        <v>0</v>
      </c>
    </row>
    <row r="1949" spans="1:10" ht="15" customHeight="1">
      <c r="A1949" s="113"/>
      <c r="C1949" s="62" t="s">
        <v>23</v>
      </c>
      <c r="D1949" s="64" t="s">
        <v>1</v>
      </c>
      <c r="E1949" s="63">
        <f>IF(D1949="ingredient",0,VLOOKUP($D1949,'Master Inventory'!$C:$H,4,FALSE))</f>
        <v>0</v>
      </c>
      <c r="F1949" s="25"/>
      <c r="H1949" s="74">
        <f t="shared" si="56"/>
        <v>0</v>
      </c>
    </row>
    <row r="1950" spans="1:10" ht="15" customHeight="1">
      <c r="A1950" s="113"/>
      <c r="C1950" s="62" t="s">
        <v>23</v>
      </c>
      <c r="D1950" s="64" t="s">
        <v>1</v>
      </c>
      <c r="E1950" s="63">
        <f>IF(D1950="ingredient",0,VLOOKUP($D1950,'Master Inventory'!$C:$H,4,FALSE))</f>
        <v>0</v>
      </c>
      <c r="F1950" s="25"/>
      <c r="H1950" s="74">
        <f t="shared" si="56"/>
        <v>0</v>
      </c>
    </row>
    <row r="1951" spans="1:10" ht="15" customHeight="1">
      <c r="A1951" s="113"/>
      <c r="C1951" s="62" t="s">
        <v>23</v>
      </c>
      <c r="D1951" s="64" t="s">
        <v>1</v>
      </c>
      <c r="E1951" s="63">
        <f>IF(D1951="ingredient",0,VLOOKUP($D1951,'Master Inventory'!$C:$H,4,FALSE))</f>
        <v>0</v>
      </c>
      <c r="F1951" s="25"/>
      <c r="H1951" s="74">
        <f t="shared" si="56"/>
        <v>0</v>
      </c>
    </row>
    <row r="1952" spans="1:10" ht="15" customHeight="1">
      <c r="A1952" s="113"/>
      <c r="C1952" s="62" t="s">
        <v>23</v>
      </c>
      <c r="D1952" s="64" t="s">
        <v>1</v>
      </c>
      <c r="E1952" s="63">
        <f>IF(D1952="ingredient",0,VLOOKUP($D1952,'Master Inventory'!$C:$H,4,FALSE))</f>
        <v>0</v>
      </c>
      <c r="F1952" s="25"/>
      <c r="H1952" s="74">
        <f t="shared" si="56"/>
        <v>0</v>
      </c>
    </row>
    <row r="1953" spans="1:8" ht="15" customHeight="1">
      <c r="A1953" s="113"/>
      <c r="C1953" s="62" t="s">
        <v>23</v>
      </c>
      <c r="D1953" s="64" t="s">
        <v>1</v>
      </c>
      <c r="E1953" s="63">
        <f>IF(D1953="ingredient",0,VLOOKUP($D1953,'Master Inventory'!$C:$H,4,FALSE))</f>
        <v>0</v>
      </c>
      <c r="F1953" s="25"/>
      <c r="H1953" s="74">
        <f t="shared" si="56"/>
        <v>0</v>
      </c>
    </row>
    <row r="1954" spans="1:8" ht="15" customHeight="1">
      <c r="A1954" s="113"/>
      <c r="C1954" s="62" t="s">
        <v>23</v>
      </c>
      <c r="D1954" s="64" t="s">
        <v>1</v>
      </c>
      <c r="E1954" s="63">
        <f>IF(D1954="ingredient",0,VLOOKUP($D1954,'Master Inventory'!$C:$H,4,FALSE))</f>
        <v>0</v>
      </c>
      <c r="F1954" s="25"/>
      <c r="H1954" s="74">
        <f t="shared" si="56"/>
        <v>0</v>
      </c>
    </row>
    <row r="1955" spans="1:8" ht="15" customHeight="1">
      <c r="A1955" s="113"/>
      <c r="C1955" s="62" t="s">
        <v>23</v>
      </c>
      <c r="D1955" s="64" t="s">
        <v>1</v>
      </c>
      <c r="E1955" s="63">
        <f>IF(D1955="ingredient",0,VLOOKUP($D1955,'Master Inventory'!$C:$H,4,FALSE))</f>
        <v>0</v>
      </c>
      <c r="F1955" s="25"/>
      <c r="H1955" s="74">
        <f t="shared" si="56"/>
        <v>0</v>
      </c>
    </row>
    <row r="1956" spans="1:8" ht="15" customHeight="1">
      <c r="A1956" s="113"/>
      <c r="C1956" s="62" t="s">
        <v>23</v>
      </c>
      <c r="D1956" s="64" t="s">
        <v>1</v>
      </c>
      <c r="E1956" s="63">
        <f>IF(D1956="ingredient",0,VLOOKUP($D1956,'Master Inventory'!$C:$H,4,FALSE))</f>
        <v>0</v>
      </c>
      <c r="F1956" s="25"/>
      <c r="H1956" s="74">
        <f t="shared" si="56"/>
        <v>0</v>
      </c>
    </row>
    <row r="1957" spans="1:8" ht="15" customHeight="1">
      <c r="A1957" s="113"/>
      <c r="C1957" s="62" t="s">
        <v>23</v>
      </c>
      <c r="D1957" s="64" t="s">
        <v>1</v>
      </c>
      <c r="E1957" s="63">
        <f>IF(D1957="ingredient",0,VLOOKUP($D1957,'Master Inventory'!$C:$H,4,FALSE))</f>
        <v>0</v>
      </c>
      <c r="F1957" s="25"/>
      <c r="H1957" s="74">
        <f t="shared" si="56"/>
        <v>0</v>
      </c>
    </row>
    <row r="1958" spans="1:8" ht="15" customHeight="1">
      <c r="A1958" s="113"/>
      <c r="C1958" s="62" t="s">
        <v>23</v>
      </c>
      <c r="D1958" s="64" t="s">
        <v>1</v>
      </c>
      <c r="E1958" s="63">
        <f>IF(D1958="ingredient",0,VLOOKUP($D1958,'Master Inventory'!$C:$H,4,FALSE))</f>
        <v>0</v>
      </c>
      <c r="F1958" s="25"/>
      <c r="H1958" s="74">
        <f t="shared" si="56"/>
        <v>0</v>
      </c>
    </row>
    <row r="1959" spans="1:8" ht="15" customHeight="1">
      <c r="A1959" s="113"/>
      <c r="C1959" s="73" t="s">
        <v>24</v>
      </c>
      <c r="D1959" s="64" t="s">
        <v>8</v>
      </c>
      <c r="E1959" s="63">
        <f>IF(D1959="Recipe Name",0,VLOOKUP($D1959,'Raw Recipes'!$B:$I,8,FALSE))</f>
        <v>0</v>
      </c>
      <c r="F1959" s="25"/>
      <c r="H1959" s="74">
        <f t="shared" si="56"/>
        <v>0</v>
      </c>
    </row>
    <row r="1960" spans="1:8" ht="15" customHeight="1">
      <c r="A1960" s="113"/>
      <c r="C1960" s="73" t="s">
        <v>24</v>
      </c>
      <c r="D1960" s="64" t="s">
        <v>8</v>
      </c>
      <c r="E1960" s="63">
        <f>IF(D1960="Recipe Name",0,VLOOKUP($D1960,'Raw Recipes'!$B:$I,8,FALSE))</f>
        <v>0</v>
      </c>
      <c r="F1960" s="25"/>
      <c r="H1960" s="74">
        <f t="shared" si="56"/>
        <v>0</v>
      </c>
    </row>
    <row r="1961" spans="1:8" ht="15" customHeight="1">
      <c r="A1961" s="113"/>
      <c r="C1961" s="73" t="s">
        <v>24</v>
      </c>
      <c r="D1961" s="64" t="s">
        <v>8</v>
      </c>
      <c r="E1961" s="63">
        <f>IF(D1961="Recipe Name",0,VLOOKUP($D1961,'Raw Recipes'!$B:$I,8,FALSE))</f>
        <v>0</v>
      </c>
      <c r="F1961" s="25"/>
      <c r="H1961" s="74">
        <f t="shared" si="56"/>
        <v>0</v>
      </c>
    </row>
    <row r="1962" spans="1:8" ht="15" customHeight="1">
      <c r="A1962" s="113"/>
      <c r="C1962" s="73" t="s">
        <v>24</v>
      </c>
      <c r="D1962" s="64" t="s">
        <v>8</v>
      </c>
      <c r="E1962" s="63">
        <f>IF(D1962="Recipe Name",0,VLOOKUP($D1962,'Raw Recipes'!$B:$I,8,FALSE))</f>
        <v>0</v>
      </c>
      <c r="F1962" s="25"/>
      <c r="H1962" s="74">
        <f t="shared" si="56"/>
        <v>0</v>
      </c>
    </row>
    <row r="1963" spans="1:8" ht="15" customHeight="1">
      <c r="A1963" s="113"/>
      <c r="C1963" s="73" t="s">
        <v>24</v>
      </c>
      <c r="D1963" s="64" t="s">
        <v>8</v>
      </c>
      <c r="E1963" s="63">
        <f>IF(D1963="Recipe Name",0,VLOOKUP($D1963,'Raw Recipes'!$B:$I,8,FALSE))</f>
        <v>0</v>
      </c>
      <c r="F1963" s="25"/>
      <c r="H1963" s="74">
        <f t="shared" si="56"/>
        <v>0</v>
      </c>
    </row>
    <row r="1964" spans="1:8" ht="15" customHeight="1">
      <c r="A1964" s="113"/>
      <c r="C1964" s="73" t="s">
        <v>24</v>
      </c>
      <c r="D1964" s="64" t="s">
        <v>8</v>
      </c>
      <c r="E1964" s="63">
        <f>IF(D1964="Recipe Name",0,VLOOKUP($D1964,'Raw Recipes'!$B:$I,8,FALSE))</f>
        <v>0</v>
      </c>
      <c r="F1964" s="25"/>
      <c r="H1964" s="74">
        <f t="shared" si="56"/>
        <v>0</v>
      </c>
    </row>
    <row r="1965" spans="1:8" ht="15" customHeight="1">
      <c r="A1965" s="113"/>
      <c r="C1965" s="73" t="s">
        <v>24</v>
      </c>
      <c r="D1965" s="64" t="s">
        <v>8</v>
      </c>
      <c r="E1965" s="63">
        <f>IF(D1965="Recipe Name",0,VLOOKUP($D1965,'Raw Recipes'!$B:$I,8,FALSE))</f>
        <v>0</v>
      </c>
      <c r="F1965" s="25"/>
      <c r="H1965" s="74">
        <f t="shared" si="56"/>
        <v>0</v>
      </c>
    </row>
    <row r="1966" spans="1:8" ht="15" customHeight="1">
      <c r="A1966" s="113"/>
      <c r="C1966" s="73" t="s">
        <v>24</v>
      </c>
      <c r="D1966" s="64" t="s">
        <v>8</v>
      </c>
      <c r="E1966" s="63">
        <f>IF(D1966="Recipe Name",0,VLOOKUP($D1966,'Raw Recipes'!$B:$I,8,FALSE))</f>
        <v>0</v>
      </c>
      <c r="F1966" s="25"/>
      <c r="H1966" s="74">
        <f t="shared" si="56"/>
        <v>0</v>
      </c>
    </row>
    <row r="1967" spans="1:8" ht="15" customHeight="1">
      <c r="A1967" s="113"/>
      <c r="C1967" s="73" t="s">
        <v>24</v>
      </c>
      <c r="D1967" s="64" t="s">
        <v>8</v>
      </c>
      <c r="E1967" s="63">
        <f>IF(D1967="Recipe Name",0,VLOOKUP($D1967,'Raw Recipes'!$B:$I,8,FALSE))</f>
        <v>0</v>
      </c>
      <c r="F1967" s="25"/>
      <c r="H1967" s="74">
        <f t="shared" si="56"/>
        <v>0</v>
      </c>
    </row>
    <row r="1968" spans="1:8" ht="15" customHeight="1">
      <c r="A1968" s="113"/>
      <c r="C1968" s="73" t="s">
        <v>24</v>
      </c>
      <c r="D1968" s="64" t="s">
        <v>8</v>
      </c>
      <c r="E1968" s="63">
        <f>IF(D1968="Recipe Name",0,VLOOKUP($D1968,'Raw Recipes'!$B:$I,8,FALSE))</f>
        <v>0</v>
      </c>
      <c r="F1968" s="25"/>
      <c r="H1968" s="74">
        <f t="shared" si="56"/>
        <v>0</v>
      </c>
    </row>
    <row r="1969" spans="1:16" ht="15" customHeight="1">
      <c r="A1969" s="113"/>
      <c r="B1969" s="14"/>
      <c r="C1969" s="14"/>
      <c r="D1969" s="14"/>
      <c r="E1969" s="14"/>
      <c r="F1969" s="14"/>
      <c r="G1969" s="14"/>
      <c r="H1969" s="14"/>
      <c r="I1969" s="16"/>
      <c r="J1969" s="16"/>
      <c r="K1969" s="14"/>
      <c r="L1969" s="14"/>
      <c r="M1969" s="14"/>
      <c r="N1969" s="14"/>
      <c r="O1969" s="14"/>
      <c r="P1969" s="14"/>
    </row>
    <row r="1970" spans="1:16" ht="15" customHeight="1">
      <c r="A1970" s="113">
        <f>A1929+1</f>
        <v>49</v>
      </c>
      <c r="B1970" s="25"/>
      <c r="C1970" s="62" t="s">
        <v>23</v>
      </c>
      <c r="D1970" s="64" t="s">
        <v>1</v>
      </c>
      <c r="E1970" s="63">
        <f>IF(D1970="ingredient",0,VLOOKUP($D1970,'Master Inventory'!$C:$H,4,FALSE))</f>
        <v>0</v>
      </c>
      <c r="F1970" s="25"/>
      <c r="H1970" s="74">
        <f>F1970*E1970</f>
        <v>0</v>
      </c>
      <c r="I1970" s="114">
        <f>SUM(H1970:H2009)</f>
        <v>0</v>
      </c>
      <c r="J1970" s="114"/>
      <c r="K1970" s="115"/>
      <c r="L1970" s="115"/>
      <c r="M1970" s="114">
        <f>K1970-I1970</f>
        <v>0</v>
      </c>
      <c r="N1970" s="114"/>
      <c r="O1970" s="116" t="e">
        <f>I1970/K1970</f>
        <v>#DIV/0!</v>
      </c>
      <c r="P1970" s="116"/>
    </row>
    <row r="1971" spans="1:16" ht="15" customHeight="1">
      <c r="A1971" s="113"/>
      <c r="C1971" s="62" t="s">
        <v>23</v>
      </c>
      <c r="D1971" s="64" t="s">
        <v>1</v>
      </c>
      <c r="E1971" s="63">
        <f>IF(D1971="ingredient",0,VLOOKUP($D1971,'Master Inventory'!$C:$H,4,FALSE))</f>
        <v>0</v>
      </c>
      <c r="F1971" s="25"/>
      <c r="H1971" s="74">
        <f t="shared" ref="H1971:H2009" si="57">F1971*E1971</f>
        <v>0</v>
      </c>
      <c r="I1971" s="65"/>
      <c r="J1971" s="65"/>
    </row>
    <row r="1972" spans="1:16" ht="15" customHeight="1">
      <c r="A1972" s="113"/>
      <c r="C1972" s="62" t="s">
        <v>23</v>
      </c>
      <c r="D1972" s="64" t="s">
        <v>1</v>
      </c>
      <c r="E1972" s="63">
        <f>IF(D1972="ingredient",0,VLOOKUP($D1972,'Master Inventory'!$C:$H,4,FALSE))</f>
        <v>0</v>
      </c>
      <c r="F1972" s="25"/>
      <c r="H1972" s="74">
        <f t="shared" si="57"/>
        <v>0</v>
      </c>
      <c r="J1972" s="67"/>
    </row>
    <row r="1973" spans="1:16" ht="15" customHeight="1">
      <c r="A1973" s="113"/>
      <c r="C1973" s="62" t="s">
        <v>23</v>
      </c>
      <c r="D1973" s="64" t="s">
        <v>1</v>
      </c>
      <c r="E1973" s="63">
        <f>IF(D1973="ingredient",0,VLOOKUP($D1973,'Master Inventory'!$C:$H,4,FALSE))</f>
        <v>0</v>
      </c>
      <c r="F1973" s="25"/>
      <c r="H1973" s="74">
        <f t="shared" si="57"/>
        <v>0</v>
      </c>
      <c r="I1973" s="67"/>
      <c r="J1973" s="67"/>
    </row>
    <row r="1974" spans="1:16" ht="15" customHeight="1">
      <c r="A1974" s="113"/>
      <c r="C1974" s="62" t="s">
        <v>23</v>
      </c>
      <c r="D1974" s="64" t="s">
        <v>1</v>
      </c>
      <c r="E1974" s="63">
        <f>IF(D1974="ingredient",0,VLOOKUP($D1974,'Master Inventory'!$C:$H,4,FALSE))</f>
        <v>0</v>
      </c>
      <c r="F1974" s="25"/>
      <c r="H1974" s="74">
        <f t="shared" si="57"/>
        <v>0</v>
      </c>
      <c r="J1974" s="68"/>
    </row>
    <row r="1975" spans="1:16" ht="15" customHeight="1">
      <c r="A1975" s="113"/>
      <c r="C1975" s="62" t="s">
        <v>23</v>
      </c>
      <c r="D1975" s="64" t="s">
        <v>1</v>
      </c>
      <c r="E1975" s="63">
        <f>IF(D1975="ingredient",0,VLOOKUP($D1975,'Master Inventory'!$C:$H,4,FALSE))</f>
        <v>0</v>
      </c>
      <c r="F1975" s="25"/>
      <c r="H1975" s="74">
        <f t="shared" si="57"/>
        <v>0</v>
      </c>
      <c r="I1975" s="69"/>
      <c r="J1975" s="69"/>
    </row>
    <row r="1976" spans="1:16" ht="15" customHeight="1">
      <c r="A1976" s="113"/>
      <c r="C1976" s="62" t="s">
        <v>23</v>
      </c>
      <c r="D1976" s="64" t="s">
        <v>1</v>
      </c>
      <c r="E1976" s="63">
        <f>IF(D1976="ingredient",0,VLOOKUP($D1976,'Master Inventory'!$C:$H,4,FALSE))</f>
        <v>0</v>
      </c>
      <c r="F1976" s="25"/>
      <c r="H1976" s="74">
        <f t="shared" si="57"/>
        <v>0</v>
      </c>
      <c r="J1976" s="67"/>
    </row>
    <row r="1977" spans="1:16" ht="15" customHeight="1">
      <c r="A1977" s="113"/>
      <c r="C1977" s="62" t="s">
        <v>23</v>
      </c>
      <c r="D1977" s="64" t="s">
        <v>1</v>
      </c>
      <c r="E1977" s="63">
        <f>IF(D1977="ingredient",0,VLOOKUP($D1977,'Master Inventory'!$C:$H,4,FALSE))</f>
        <v>0</v>
      </c>
      <c r="F1977" s="25"/>
      <c r="H1977" s="74">
        <f t="shared" si="57"/>
        <v>0</v>
      </c>
      <c r="I1977" s="67"/>
      <c r="J1977" s="67"/>
    </row>
    <row r="1978" spans="1:16" ht="15" customHeight="1">
      <c r="A1978" s="113"/>
      <c r="C1978" s="62" t="s">
        <v>23</v>
      </c>
      <c r="D1978" s="64" t="s">
        <v>1</v>
      </c>
      <c r="E1978" s="63">
        <f>IF(D1978="ingredient",0,VLOOKUP($D1978,'Master Inventory'!$C:$H,4,FALSE))</f>
        <v>0</v>
      </c>
      <c r="F1978" s="25"/>
      <c r="H1978" s="74">
        <f t="shared" si="57"/>
        <v>0</v>
      </c>
      <c r="J1978" s="65"/>
    </row>
    <row r="1979" spans="1:16" ht="15" customHeight="1">
      <c r="A1979" s="113"/>
      <c r="C1979" s="62" t="s">
        <v>23</v>
      </c>
      <c r="D1979" s="64" t="s">
        <v>1</v>
      </c>
      <c r="E1979" s="63">
        <f>IF(D1979="ingredient",0,VLOOKUP($D1979,'Master Inventory'!$C:$H,4,FALSE))</f>
        <v>0</v>
      </c>
      <c r="F1979" s="25"/>
      <c r="H1979" s="74">
        <f t="shared" si="57"/>
        <v>0</v>
      </c>
      <c r="I1979" s="70"/>
      <c r="J1979" s="70"/>
    </row>
    <row r="1980" spans="1:16" ht="15" customHeight="1">
      <c r="A1980" s="113"/>
      <c r="C1980" s="62" t="s">
        <v>23</v>
      </c>
      <c r="D1980" s="64" t="s">
        <v>1</v>
      </c>
      <c r="E1980" s="63">
        <f>IF(D1980="ingredient",0,VLOOKUP($D1980,'Master Inventory'!$C:$H,4,FALSE))</f>
        <v>0</v>
      </c>
      <c r="F1980" s="25"/>
      <c r="H1980" s="74">
        <f t="shared" si="57"/>
        <v>0</v>
      </c>
      <c r="J1980" s="67"/>
    </row>
    <row r="1981" spans="1:16" ht="15" customHeight="1">
      <c r="A1981" s="113"/>
      <c r="C1981" s="62" t="s">
        <v>23</v>
      </c>
      <c r="D1981" s="64" t="s">
        <v>1</v>
      </c>
      <c r="E1981" s="63">
        <f>IF(D1981="ingredient",0,VLOOKUP($D1981,'Master Inventory'!$C:$H,4,FALSE))</f>
        <v>0</v>
      </c>
      <c r="F1981" s="25"/>
      <c r="H1981" s="74">
        <f t="shared" si="57"/>
        <v>0</v>
      </c>
      <c r="I1981" s="67"/>
      <c r="J1981" s="67"/>
    </row>
    <row r="1982" spans="1:16" ht="15" customHeight="1">
      <c r="A1982" s="113"/>
      <c r="C1982" s="62" t="s">
        <v>23</v>
      </c>
      <c r="D1982" s="64" t="s">
        <v>1</v>
      </c>
      <c r="E1982" s="63">
        <f>IF(D1982="ingredient",0,VLOOKUP($D1982,'Master Inventory'!$C:$H,4,FALSE))</f>
        <v>0</v>
      </c>
      <c r="F1982" s="25"/>
      <c r="H1982" s="74">
        <f t="shared" si="57"/>
        <v>0</v>
      </c>
      <c r="J1982" s="71"/>
    </row>
    <row r="1983" spans="1:16" ht="15" customHeight="1">
      <c r="A1983" s="113"/>
      <c r="C1983" s="62" t="s">
        <v>23</v>
      </c>
      <c r="D1983" s="64" t="s">
        <v>1</v>
      </c>
      <c r="E1983" s="63">
        <f>IF(D1983="ingredient",0,VLOOKUP($D1983,'Master Inventory'!$C:$H,4,FALSE))</f>
        <v>0</v>
      </c>
      <c r="F1983" s="25"/>
      <c r="H1983" s="74">
        <f t="shared" si="57"/>
        <v>0</v>
      </c>
      <c r="I1983" s="71"/>
      <c r="J1983" s="71"/>
    </row>
    <row r="1984" spans="1:16" ht="15" customHeight="1">
      <c r="A1984" s="113"/>
      <c r="C1984" s="62" t="s">
        <v>23</v>
      </c>
      <c r="D1984" s="64" t="s">
        <v>1</v>
      </c>
      <c r="E1984" s="63">
        <f>IF(D1984="ingredient",0,VLOOKUP($D1984,'Master Inventory'!$C:$H,4,FALSE))</f>
        <v>0</v>
      </c>
      <c r="F1984" s="25"/>
      <c r="H1984" s="74">
        <f t="shared" si="57"/>
        <v>0</v>
      </c>
      <c r="I1984" s="72"/>
      <c r="J1984" s="72"/>
    </row>
    <row r="1985" spans="1:10" ht="15" customHeight="1">
      <c r="A1985" s="113"/>
      <c r="C1985" s="62" t="s">
        <v>23</v>
      </c>
      <c r="D1985" s="64" t="s">
        <v>1</v>
      </c>
      <c r="E1985" s="63">
        <f>IF(D1985="ingredient",0,VLOOKUP($D1985,'Master Inventory'!$C:$H,4,FALSE))</f>
        <v>0</v>
      </c>
      <c r="F1985" s="25"/>
      <c r="H1985" s="74">
        <f t="shared" si="57"/>
        <v>0</v>
      </c>
      <c r="I1985" s="72"/>
      <c r="J1985" s="72"/>
    </row>
    <row r="1986" spans="1:10" ht="15" customHeight="1">
      <c r="A1986" s="113"/>
      <c r="C1986" s="62" t="s">
        <v>23</v>
      </c>
      <c r="D1986" s="64" t="s">
        <v>1</v>
      </c>
      <c r="E1986" s="63">
        <f>IF(D1986="ingredient",0,VLOOKUP($D1986,'Master Inventory'!$C:$H,4,FALSE))</f>
        <v>0</v>
      </c>
      <c r="F1986" s="25"/>
      <c r="H1986" s="74">
        <f t="shared" si="57"/>
        <v>0</v>
      </c>
    </row>
    <row r="1987" spans="1:10" ht="15" customHeight="1">
      <c r="A1987" s="113"/>
      <c r="C1987" s="62" t="s">
        <v>23</v>
      </c>
      <c r="D1987" s="64" t="s">
        <v>1</v>
      </c>
      <c r="E1987" s="63">
        <f>IF(D1987="ingredient",0,VLOOKUP($D1987,'Master Inventory'!$C:$H,4,FALSE))</f>
        <v>0</v>
      </c>
      <c r="F1987" s="25"/>
      <c r="H1987" s="74">
        <f t="shared" si="57"/>
        <v>0</v>
      </c>
    </row>
    <row r="1988" spans="1:10" ht="15" customHeight="1">
      <c r="A1988" s="113"/>
      <c r="C1988" s="62" t="s">
        <v>23</v>
      </c>
      <c r="D1988" s="64" t="s">
        <v>1</v>
      </c>
      <c r="E1988" s="63">
        <f>IF(D1988="ingredient",0,VLOOKUP($D1988,'Master Inventory'!$C:$H,4,FALSE))</f>
        <v>0</v>
      </c>
      <c r="F1988" s="25"/>
      <c r="H1988" s="74">
        <f t="shared" si="57"/>
        <v>0</v>
      </c>
    </row>
    <row r="1989" spans="1:10" ht="15" customHeight="1">
      <c r="A1989" s="113"/>
      <c r="C1989" s="62" t="s">
        <v>23</v>
      </c>
      <c r="D1989" s="64" t="s">
        <v>1</v>
      </c>
      <c r="E1989" s="63">
        <f>IF(D1989="ingredient",0,VLOOKUP($D1989,'Master Inventory'!$C:$H,4,FALSE))</f>
        <v>0</v>
      </c>
      <c r="F1989" s="25"/>
      <c r="H1989" s="74">
        <f t="shared" si="57"/>
        <v>0</v>
      </c>
    </row>
    <row r="1990" spans="1:10" ht="15" customHeight="1">
      <c r="A1990" s="113"/>
      <c r="C1990" s="62" t="s">
        <v>23</v>
      </c>
      <c r="D1990" s="64" t="s">
        <v>1</v>
      </c>
      <c r="E1990" s="63">
        <f>IF(D1990="ingredient",0,VLOOKUP($D1990,'Master Inventory'!$C:$H,4,FALSE))</f>
        <v>0</v>
      </c>
      <c r="F1990" s="25"/>
      <c r="H1990" s="74">
        <f t="shared" si="57"/>
        <v>0</v>
      </c>
    </row>
    <row r="1991" spans="1:10" ht="15" customHeight="1">
      <c r="A1991" s="113"/>
      <c r="C1991" s="62" t="s">
        <v>23</v>
      </c>
      <c r="D1991" s="64" t="s">
        <v>1</v>
      </c>
      <c r="E1991" s="63">
        <f>IF(D1991="ingredient",0,VLOOKUP($D1991,'Master Inventory'!$C:$H,4,FALSE))</f>
        <v>0</v>
      </c>
      <c r="F1991" s="25"/>
      <c r="H1991" s="74">
        <f t="shared" si="57"/>
        <v>0</v>
      </c>
    </row>
    <row r="1992" spans="1:10" ht="15" customHeight="1">
      <c r="A1992" s="113"/>
      <c r="C1992" s="62" t="s">
        <v>23</v>
      </c>
      <c r="D1992" s="64" t="s">
        <v>1</v>
      </c>
      <c r="E1992" s="63">
        <f>IF(D1992="ingredient",0,VLOOKUP($D1992,'Master Inventory'!$C:$H,4,FALSE))</f>
        <v>0</v>
      </c>
      <c r="F1992" s="25"/>
      <c r="H1992" s="74">
        <f t="shared" si="57"/>
        <v>0</v>
      </c>
    </row>
    <row r="1993" spans="1:10" ht="15" customHeight="1">
      <c r="A1993" s="113"/>
      <c r="C1993" s="62" t="s">
        <v>23</v>
      </c>
      <c r="D1993" s="64" t="s">
        <v>1</v>
      </c>
      <c r="E1993" s="63">
        <f>IF(D1993="ingredient",0,VLOOKUP($D1993,'Master Inventory'!$C:$H,4,FALSE))</f>
        <v>0</v>
      </c>
      <c r="F1993" s="25"/>
      <c r="H1993" s="74">
        <f t="shared" si="57"/>
        <v>0</v>
      </c>
    </row>
    <row r="1994" spans="1:10" ht="15" customHeight="1">
      <c r="A1994" s="113"/>
      <c r="C1994" s="62" t="s">
        <v>23</v>
      </c>
      <c r="D1994" s="64" t="s">
        <v>1</v>
      </c>
      <c r="E1994" s="63">
        <f>IF(D1994="ingredient",0,VLOOKUP($D1994,'Master Inventory'!$C:$H,4,FALSE))</f>
        <v>0</v>
      </c>
      <c r="F1994" s="25"/>
      <c r="H1994" s="74">
        <f t="shared" si="57"/>
        <v>0</v>
      </c>
    </row>
    <row r="1995" spans="1:10" ht="15" customHeight="1">
      <c r="A1995" s="113"/>
      <c r="C1995" s="62" t="s">
        <v>23</v>
      </c>
      <c r="D1995" s="64" t="s">
        <v>1</v>
      </c>
      <c r="E1995" s="63">
        <f>IF(D1995="ingredient",0,VLOOKUP($D1995,'Master Inventory'!$C:$H,4,FALSE))</f>
        <v>0</v>
      </c>
      <c r="F1995" s="25"/>
      <c r="H1995" s="74">
        <f t="shared" si="57"/>
        <v>0</v>
      </c>
    </row>
    <row r="1996" spans="1:10" ht="15" customHeight="1">
      <c r="A1996" s="113"/>
      <c r="C1996" s="62" t="s">
        <v>23</v>
      </c>
      <c r="D1996" s="64" t="s">
        <v>1</v>
      </c>
      <c r="E1996" s="63">
        <f>IF(D1996="ingredient",0,VLOOKUP($D1996,'Master Inventory'!$C:$H,4,FALSE))</f>
        <v>0</v>
      </c>
      <c r="F1996" s="25"/>
      <c r="H1996" s="74">
        <f t="shared" si="57"/>
        <v>0</v>
      </c>
    </row>
    <row r="1997" spans="1:10" ht="15" customHeight="1">
      <c r="A1997" s="113"/>
      <c r="C1997" s="62" t="s">
        <v>23</v>
      </c>
      <c r="D1997" s="64" t="s">
        <v>1</v>
      </c>
      <c r="E1997" s="63">
        <f>IF(D1997="ingredient",0,VLOOKUP($D1997,'Master Inventory'!$C:$H,4,FALSE))</f>
        <v>0</v>
      </c>
      <c r="F1997" s="25"/>
      <c r="H1997" s="74">
        <f t="shared" si="57"/>
        <v>0</v>
      </c>
    </row>
    <row r="1998" spans="1:10" ht="15" customHeight="1">
      <c r="A1998" s="113"/>
      <c r="C1998" s="62" t="s">
        <v>23</v>
      </c>
      <c r="D1998" s="64" t="s">
        <v>1</v>
      </c>
      <c r="E1998" s="63">
        <f>IF(D1998="ingredient",0,VLOOKUP($D1998,'Master Inventory'!$C:$H,4,FALSE))</f>
        <v>0</v>
      </c>
      <c r="F1998" s="25"/>
      <c r="H1998" s="74">
        <f t="shared" si="57"/>
        <v>0</v>
      </c>
    </row>
    <row r="1999" spans="1:10" ht="15" customHeight="1">
      <c r="A1999" s="113"/>
      <c r="C1999" s="62" t="s">
        <v>23</v>
      </c>
      <c r="D1999" s="64" t="s">
        <v>1</v>
      </c>
      <c r="E1999" s="63">
        <f>IF(D1999="ingredient",0,VLOOKUP($D1999,'Master Inventory'!$C:$H,4,FALSE))</f>
        <v>0</v>
      </c>
      <c r="F1999" s="25"/>
      <c r="H1999" s="74">
        <f t="shared" si="57"/>
        <v>0</v>
      </c>
    </row>
    <row r="2000" spans="1:10" ht="15" customHeight="1">
      <c r="A2000" s="113"/>
      <c r="C2000" s="73" t="s">
        <v>24</v>
      </c>
      <c r="D2000" s="64" t="s">
        <v>8</v>
      </c>
      <c r="E2000" s="63">
        <f>IF(D2000="Recipe Name",0,VLOOKUP($D2000,'Raw Recipes'!$B:$I,8,FALSE))</f>
        <v>0</v>
      </c>
      <c r="F2000" s="25"/>
      <c r="H2000" s="74">
        <f t="shared" si="57"/>
        <v>0</v>
      </c>
    </row>
    <row r="2001" spans="1:16" ht="15" customHeight="1">
      <c r="A2001" s="113"/>
      <c r="C2001" s="73" t="s">
        <v>24</v>
      </c>
      <c r="D2001" s="64" t="s">
        <v>8</v>
      </c>
      <c r="E2001" s="63">
        <f>IF(D2001="Recipe Name",0,VLOOKUP($D2001,'Raw Recipes'!$B:$I,8,FALSE))</f>
        <v>0</v>
      </c>
      <c r="F2001" s="25"/>
      <c r="H2001" s="74">
        <f t="shared" si="57"/>
        <v>0</v>
      </c>
    </row>
    <row r="2002" spans="1:16" ht="15" customHeight="1">
      <c r="A2002" s="113"/>
      <c r="C2002" s="73" t="s">
        <v>24</v>
      </c>
      <c r="D2002" s="64" t="s">
        <v>8</v>
      </c>
      <c r="E2002" s="63">
        <f>IF(D2002="Recipe Name",0,VLOOKUP($D2002,'Raw Recipes'!$B:$I,8,FALSE))</f>
        <v>0</v>
      </c>
      <c r="F2002" s="25"/>
      <c r="H2002" s="74">
        <f t="shared" si="57"/>
        <v>0</v>
      </c>
    </row>
    <row r="2003" spans="1:16" ht="15" customHeight="1">
      <c r="A2003" s="113"/>
      <c r="C2003" s="73" t="s">
        <v>24</v>
      </c>
      <c r="D2003" s="64" t="s">
        <v>8</v>
      </c>
      <c r="E2003" s="63">
        <f>IF(D2003="Recipe Name",0,VLOOKUP($D2003,'Raw Recipes'!$B:$I,8,FALSE))</f>
        <v>0</v>
      </c>
      <c r="F2003" s="25"/>
      <c r="H2003" s="74">
        <f t="shared" si="57"/>
        <v>0</v>
      </c>
    </row>
    <row r="2004" spans="1:16" ht="15" customHeight="1">
      <c r="A2004" s="113"/>
      <c r="C2004" s="73" t="s">
        <v>24</v>
      </c>
      <c r="D2004" s="64" t="s">
        <v>8</v>
      </c>
      <c r="E2004" s="63">
        <f>IF(D2004="Recipe Name",0,VLOOKUP($D2004,'Raw Recipes'!$B:$I,8,FALSE))</f>
        <v>0</v>
      </c>
      <c r="F2004" s="25"/>
      <c r="H2004" s="74">
        <f t="shared" si="57"/>
        <v>0</v>
      </c>
    </row>
    <row r="2005" spans="1:16" ht="15" customHeight="1">
      <c r="A2005" s="113"/>
      <c r="C2005" s="73" t="s">
        <v>24</v>
      </c>
      <c r="D2005" s="64" t="s">
        <v>8</v>
      </c>
      <c r="E2005" s="63">
        <f>IF(D2005="Recipe Name",0,VLOOKUP($D2005,'Raw Recipes'!$B:$I,8,FALSE))</f>
        <v>0</v>
      </c>
      <c r="F2005" s="25"/>
      <c r="H2005" s="74">
        <f t="shared" si="57"/>
        <v>0</v>
      </c>
    </row>
    <row r="2006" spans="1:16" ht="15" customHeight="1">
      <c r="A2006" s="113"/>
      <c r="C2006" s="73" t="s">
        <v>24</v>
      </c>
      <c r="D2006" s="64" t="s">
        <v>8</v>
      </c>
      <c r="E2006" s="63">
        <f>IF(D2006="Recipe Name",0,VLOOKUP($D2006,'Raw Recipes'!$B:$I,8,FALSE))</f>
        <v>0</v>
      </c>
      <c r="F2006" s="25"/>
      <c r="H2006" s="74">
        <f t="shared" si="57"/>
        <v>0</v>
      </c>
    </row>
    <row r="2007" spans="1:16" ht="15" customHeight="1">
      <c r="A2007" s="113"/>
      <c r="C2007" s="73" t="s">
        <v>24</v>
      </c>
      <c r="D2007" s="64" t="s">
        <v>8</v>
      </c>
      <c r="E2007" s="63">
        <f>IF(D2007="Recipe Name",0,VLOOKUP($D2007,'Raw Recipes'!$B:$I,8,FALSE))</f>
        <v>0</v>
      </c>
      <c r="F2007" s="25"/>
      <c r="H2007" s="74">
        <f t="shared" si="57"/>
        <v>0</v>
      </c>
    </row>
    <row r="2008" spans="1:16" ht="15" customHeight="1">
      <c r="A2008" s="113"/>
      <c r="C2008" s="73" t="s">
        <v>24</v>
      </c>
      <c r="D2008" s="64" t="s">
        <v>8</v>
      </c>
      <c r="E2008" s="63">
        <f>IF(D2008="Recipe Name",0,VLOOKUP($D2008,'Raw Recipes'!$B:$I,8,FALSE))</f>
        <v>0</v>
      </c>
      <c r="F2008" s="25"/>
      <c r="H2008" s="74">
        <f t="shared" si="57"/>
        <v>0</v>
      </c>
    </row>
    <row r="2009" spans="1:16" ht="15" customHeight="1">
      <c r="A2009" s="113"/>
      <c r="C2009" s="73" t="s">
        <v>24</v>
      </c>
      <c r="D2009" s="64" t="s">
        <v>8</v>
      </c>
      <c r="E2009" s="63">
        <f>IF(D2009="Recipe Name",0,VLOOKUP($D2009,'Raw Recipes'!$B:$I,8,FALSE))</f>
        <v>0</v>
      </c>
      <c r="F2009" s="25"/>
      <c r="H2009" s="74">
        <f t="shared" si="57"/>
        <v>0</v>
      </c>
    </row>
    <row r="2010" spans="1:16" ht="15" customHeight="1">
      <c r="A2010" s="113"/>
      <c r="B2010" s="14"/>
      <c r="C2010" s="14"/>
      <c r="D2010" s="14"/>
      <c r="E2010" s="14"/>
      <c r="F2010" s="14"/>
      <c r="G2010" s="14"/>
      <c r="H2010" s="14"/>
      <c r="I2010" s="16"/>
      <c r="J2010" s="16"/>
      <c r="K2010" s="14"/>
      <c r="L2010" s="14"/>
      <c r="M2010" s="14"/>
      <c r="N2010" s="14"/>
      <c r="O2010" s="14"/>
      <c r="P2010" s="14"/>
    </row>
    <row r="2011" spans="1:16" ht="15" customHeight="1">
      <c r="A2011" s="113">
        <f t="shared" ref="A2011" si="58">A1970+1</f>
        <v>50</v>
      </c>
      <c r="B2011" s="25"/>
      <c r="C2011" s="62" t="s">
        <v>23</v>
      </c>
      <c r="D2011" s="64" t="s">
        <v>1</v>
      </c>
      <c r="E2011" s="63">
        <f>IF(D2011="ingredient",0,VLOOKUP($D2011,'Master Inventory'!$C:$H,4,FALSE))</f>
        <v>0</v>
      </c>
      <c r="F2011" s="25"/>
      <c r="H2011" s="74">
        <f>F2011*E2011</f>
        <v>0</v>
      </c>
      <c r="I2011" s="114">
        <f>SUM(H2011:H2050)</f>
        <v>0</v>
      </c>
      <c r="J2011" s="114"/>
      <c r="K2011" s="115"/>
      <c r="L2011" s="115"/>
      <c r="M2011" s="114">
        <f>K2011-I2011</f>
        <v>0</v>
      </c>
      <c r="N2011" s="114"/>
      <c r="O2011" s="116" t="e">
        <f>I2011/K2011</f>
        <v>#DIV/0!</v>
      </c>
      <c r="P2011" s="116"/>
    </row>
    <row r="2012" spans="1:16" ht="15" customHeight="1">
      <c r="A2012" s="113"/>
      <c r="C2012" s="62" t="s">
        <v>23</v>
      </c>
      <c r="D2012" s="64" t="s">
        <v>1</v>
      </c>
      <c r="E2012" s="63">
        <f>IF(D2012="ingredient",0,VLOOKUP($D2012,'Master Inventory'!$C:$H,4,FALSE))</f>
        <v>0</v>
      </c>
      <c r="F2012" s="25"/>
      <c r="H2012" s="74">
        <f t="shared" ref="H2012:H2050" si="59">F2012*E2012</f>
        <v>0</v>
      </c>
      <c r="I2012" s="65"/>
      <c r="J2012" s="65"/>
    </row>
    <row r="2013" spans="1:16" ht="15" customHeight="1">
      <c r="A2013" s="113"/>
      <c r="C2013" s="62" t="s">
        <v>23</v>
      </c>
      <c r="D2013" s="64" t="s">
        <v>1</v>
      </c>
      <c r="E2013" s="63">
        <f>IF(D2013="ingredient",0,VLOOKUP($D2013,'Master Inventory'!$C:$H,4,FALSE))</f>
        <v>0</v>
      </c>
      <c r="F2013" s="25"/>
      <c r="H2013" s="74">
        <f t="shared" si="59"/>
        <v>0</v>
      </c>
      <c r="J2013" s="67"/>
    </row>
    <row r="2014" spans="1:16" ht="15" customHeight="1">
      <c r="A2014" s="113"/>
      <c r="C2014" s="62" t="s">
        <v>23</v>
      </c>
      <c r="D2014" s="64" t="s">
        <v>1</v>
      </c>
      <c r="E2014" s="63">
        <f>IF(D2014="ingredient",0,VLOOKUP($D2014,'Master Inventory'!$C:$H,4,FALSE))</f>
        <v>0</v>
      </c>
      <c r="F2014" s="25"/>
      <c r="H2014" s="74">
        <f t="shared" si="59"/>
        <v>0</v>
      </c>
      <c r="I2014" s="67"/>
      <c r="J2014" s="67"/>
    </row>
    <row r="2015" spans="1:16" ht="15" customHeight="1">
      <c r="A2015" s="113"/>
      <c r="C2015" s="62" t="s">
        <v>23</v>
      </c>
      <c r="D2015" s="64" t="s">
        <v>1</v>
      </c>
      <c r="E2015" s="63">
        <f>IF(D2015="ingredient",0,VLOOKUP($D2015,'Master Inventory'!$C:$H,4,FALSE))</f>
        <v>0</v>
      </c>
      <c r="F2015" s="25"/>
      <c r="H2015" s="74">
        <f t="shared" si="59"/>
        <v>0</v>
      </c>
      <c r="J2015" s="68"/>
    </row>
    <row r="2016" spans="1:16" ht="15" customHeight="1">
      <c r="A2016" s="113"/>
      <c r="C2016" s="62" t="s">
        <v>23</v>
      </c>
      <c r="D2016" s="64" t="s">
        <v>1</v>
      </c>
      <c r="E2016" s="63">
        <f>IF(D2016="ingredient",0,VLOOKUP($D2016,'Master Inventory'!$C:$H,4,FALSE))</f>
        <v>0</v>
      </c>
      <c r="F2016" s="25"/>
      <c r="H2016" s="74">
        <f t="shared" si="59"/>
        <v>0</v>
      </c>
      <c r="I2016" s="69"/>
      <c r="J2016" s="69"/>
    </row>
    <row r="2017" spans="1:10" ht="15" customHeight="1">
      <c r="A2017" s="113"/>
      <c r="C2017" s="62" t="s">
        <v>23</v>
      </c>
      <c r="D2017" s="64" t="s">
        <v>1</v>
      </c>
      <c r="E2017" s="63">
        <f>IF(D2017="ingredient",0,VLOOKUP($D2017,'Master Inventory'!$C:$H,4,FALSE))</f>
        <v>0</v>
      </c>
      <c r="F2017" s="25"/>
      <c r="H2017" s="74">
        <f t="shared" si="59"/>
        <v>0</v>
      </c>
      <c r="J2017" s="67"/>
    </row>
    <row r="2018" spans="1:10" ht="15" customHeight="1">
      <c r="A2018" s="113"/>
      <c r="C2018" s="62" t="s">
        <v>23</v>
      </c>
      <c r="D2018" s="64" t="s">
        <v>1</v>
      </c>
      <c r="E2018" s="63">
        <f>IF(D2018="ingredient",0,VLOOKUP($D2018,'Master Inventory'!$C:$H,4,FALSE))</f>
        <v>0</v>
      </c>
      <c r="F2018" s="25"/>
      <c r="H2018" s="74">
        <f t="shared" si="59"/>
        <v>0</v>
      </c>
      <c r="I2018" s="67"/>
      <c r="J2018" s="67"/>
    </row>
    <row r="2019" spans="1:10" ht="15" customHeight="1">
      <c r="A2019" s="113"/>
      <c r="C2019" s="62" t="s">
        <v>23</v>
      </c>
      <c r="D2019" s="64" t="s">
        <v>1</v>
      </c>
      <c r="E2019" s="63">
        <f>IF(D2019="ingredient",0,VLOOKUP($D2019,'Master Inventory'!$C:$H,4,FALSE))</f>
        <v>0</v>
      </c>
      <c r="F2019" s="25"/>
      <c r="H2019" s="74">
        <f t="shared" si="59"/>
        <v>0</v>
      </c>
      <c r="J2019" s="65"/>
    </row>
    <row r="2020" spans="1:10" ht="15" customHeight="1">
      <c r="A2020" s="113"/>
      <c r="C2020" s="62" t="s">
        <v>23</v>
      </c>
      <c r="D2020" s="64" t="s">
        <v>1</v>
      </c>
      <c r="E2020" s="63">
        <f>IF(D2020="ingredient",0,VLOOKUP($D2020,'Master Inventory'!$C:$H,4,FALSE))</f>
        <v>0</v>
      </c>
      <c r="F2020" s="25"/>
      <c r="H2020" s="74">
        <f t="shared" si="59"/>
        <v>0</v>
      </c>
      <c r="I2020" s="70"/>
      <c r="J2020" s="70"/>
    </row>
    <row r="2021" spans="1:10" ht="15" customHeight="1">
      <c r="A2021" s="113"/>
      <c r="C2021" s="62" t="s">
        <v>23</v>
      </c>
      <c r="D2021" s="64" t="s">
        <v>1</v>
      </c>
      <c r="E2021" s="63">
        <f>IF(D2021="ingredient",0,VLOOKUP($D2021,'Master Inventory'!$C:$H,4,FALSE))</f>
        <v>0</v>
      </c>
      <c r="F2021" s="25"/>
      <c r="H2021" s="74">
        <f t="shared" si="59"/>
        <v>0</v>
      </c>
      <c r="J2021" s="67"/>
    </row>
    <row r="2022" spans="1:10" ht="15" customHeight="1">
      <c r="A2022" s="113"/>
      <c r="C2022" s="62" t="s">
        <v>23</v>
      </c>
      <c r="D2022" s="64" t="s">
        <v>1</v>
      </c>
      <c r="E2022" s="63">
        <f>IF(D2022="ingredient",0,VLOOKUP($D2022,'Master Inventory'!$C:$H,4,FALSE))</f>
        <v>0</v>
      </c>
      <c r="F2022" s="25"/>
      <c r="H2022" s="74">
        <f t="shared" si="59"/>
        <v>0</v>
      </c>
      <c r="I2022" s="67"/>
      <c r="J2022" s="67"/>
    </row>
    <row r="2023" spans="1:10" ht="15" customHeight="1">
      <c r="A2023" s="113"/>
      <c r="C2023" s="62" t="s">
        <v>23</v>
      </c>
      <c r="D2023" s="64" t="s">
        <v>1</v>
      </c>
      <c r="E2023" s="63">
        <f>IF(D2023="ingredient",0,VLOOKUP($D2023,'Master Inventory'!$C:$H,4,FALSE))</f>
        <v>0</v>
      </c>
      <c r="F2023" s="25"/>
      <c r="H2023" s="74">
        <f t="shared" si="59"/>
        <v>0</v>
      </c>
      <c r="J2023" s="71"/>
    </row>
    <row r="2024" spans="1:10" ht="15" customHeight="1">
      <c r="A2024" s="113"/>
      <c r="C2024" s="62" t="s">
        <v>23</v>
      </c>
      <c r="D2024" s="64" t="s">
        <v>1</v>
      </c>
      <c r="E2024" s="63">
        <f>IF(D2024="ingredient",0,VLOOKUP($D2024,'Master Inventory'!$C:$H,4,FALSE))</f>
        <v>0</v>
      </c>
      <c r="F2024" s="25"/>
      <c r="H2024" s="74">
        <f t="shared" si="59"/>
        <v>0</v>
      </c>
      <c r="I2024" s="71"/>
      <c r="J2024" s="71"/>
    </row>
    <row r="2025" spans="1:10" ht="15" customHeight="1">
      <c r="A2025" s="113"/>
      <c r="C2025" s="62" t="s">
        <v>23</v>
      </c>
      <c r="D2025" s="64" t="s">
        <v>1</v>
      </c>
      <c r="E2025" s="63">
        <f>IF(D2025="ingredient",0,VLOOKUP($D2025,'Master Inventory'!$C:$H,4,FALSE))</f>
        <v>0</v>
      </c>
      <c r="F2025" s="25"/>
      <c r="H2025" s="74">
        <f t="shared" si="59"/>
        <v>0</v>
      </c>
      <c r="I2025" s="72"/>
      <c r="J2025" s="72"/>
    </row>
    <row r="2026" spans="1:10" ht="15" customHeight="1">
      <c r="A2026" s="113"/>
      <c r="C2026" s="62" t="s">
        <v>23</v>
      </c>
      <c r="D2026" s="64" t="s">
        <v>1</v>
      </c>
      <c r="E2026" s="63">
        <f>IF(D2026="ingredient",0,VLOOKUP($D2026,'Master Inventory'!$C:$H,4,FALSE))</f>
        <v>0</v>
      </c>
      <c r="F2026" s="25"/>
      <c r="H2026" s="74">
        <f t="shared" si="59"/>
        <v>0</v>
      </c>
      <c r="I2026" s="72"/>
      <c r="J2026" s="72"/>
    </row>
    <row r="2027" spans="1:10" ht="15" customHeight="1">
      <c r="A2027" s="113"/>
      <c r="C2027" s="62" t="s">
        <v>23</v>
      </c>
      <c r="D2027" s="64" t="s">
        <v>1</v>
      </c>
      <c r="E2027" s="63">
        <f>IF(D2027="ingredient",0,VLOOKUP($D2027,'Master Inventory'!$C:$H,4,FALSE))</f>
        <v>0</v>
      </c>
      <c r="F2027" s="25"/>
      <c r="H2027" s="74">
        <f t="shared" si="59"/>
        <v>0</v>
      </c>
    </row>
    <row r="2028" spans="1:10" ht="15" customHeight="1">
      <c r="A2028" s="113"/>
      <c r="C2028" s="62" t="s">
        <v>23</v>
      </c>
      <c r="D2028" s="64" t="s">
        <v>1</v>
      </c>
      <c r="E2028" s="63">
        <f>IF(D2028="ingredient",0,VLOOKUP($D2028,'Master Inventory'!$C:$H,4,FALSE))</f>
        <v>0</v>
      </c>
      <c r="F2028" s="25"/>
      <c r="H2028" s="74">
        <f t="shared" si="59"/>
        <v>0</v>
      </c>
    </row>
    <row r="2029" spans="1:10" ht="15" customHeight="1">
      <c r="A2029" s="113"/>
      <c r="C2029" s="62" t="s">
        <v>23</v>
      </c>
      <c r="D2029" s="64" t="s">
        <v>1</v>
      </c>
      <c r="E2029" s="63">
        <f>IF(D2029="ingredient",0,VLOOKUP($D2029,'Master Inventory'!$C:$H,4,FALSE))</f>
        <v>0</v>
      </c>
      <c r="F2029" s="25"/>
      <c r="H2029" s="74">
        <f t="shared" si="59"/>
        <v>0</v>
      </c>
    </row>
    <row r="2030" spans="1:10" ht="15" customHeight="1">
      <c r="A2030" s="113"/>
      <c r="C2030" s="62" t="s">
        <v>23</v>
      </c>
      <c r="D2030" s="64" t="s">
        <v>1</v>
      </c>
      <c r="E2030" s="63">
        <f>IF(D2030="ingredient",0,VLOOKUP($D2030,'Master Inventory'!$C:$H,4,FALSE))</f>
        <v>0</v>
      </c>
      <c r="F2030" s="25"/>
      <c r="H2030" s="74">
        <f t="shared" si="59"/>
        <v>0</v>
      </c>
    </row>
    <row r="2031" spans="1:10" ht="15" customHeight="1">
      <c r="A2031" s="113"/>
      <c r="C2031" s="62" t="s">
        <v>23</v>
      </c>
      <c r="D2031" s="64" t="s">
        <v>1</v>
      </c>
      <c r="E2031" s="63">
        <f>IF(D2031="ingredient",0,VLOOKUP($D2031,'Master Inventory'!$C:$H,4,FALSE))</f>
        <v>0</v>
      </c>
      <c r="F2031" s="25"/>
      <c r="H2031" s="74">
        <f t="shared" si="59"/>
        <v>0</v>
      </c>
    </row>
    <row r="2032" spans="1:10" ht="15" customHeight="1">
      <c r="A2032" s="113"/>
      <c r="C2032" s="62" t="s">
        <v>23</v>
      </c>
      <c r="D2032" s="64" t="s">
        <v>1</v>
      </c>
      <c r="E2032" s="63">
        <f>IF(D2032="ingredient",0,VLOOKUP($D2032,'Master Inventory'!$C:$H,4,FALSE))</f>
        <v>0</v>
      </c>
      <c r="F2032" s="25"/>
      <c r="H2032" s="74">
        <f t="shared" si="59"/>
        <v>0</v>
      </c>
    </row>
    <row r="2033" spans="1:8" ht="15" customHeight="1">
      <c r="A2033" s="113"/>
      <c r="C2033" s="62" t="s">
        <v>23</v>
      </c>
      <c r="D2033" s="64" t="s">
        <v>1</v>
      </c>
      <c r="E2033" s="63">
        <f>IF(D2033="ingredient",0,VLOOKUP($D2033,'Master Inventory'!$C:$H,4,FALSE))</f>
        <v>0</v>
      </c>
      <c r="F2033" s="25"/>
      <c r="H2033" s="74">
        <f t="shared" si="59"/>
        <v>0</v>
      </c>
    </row>
    <row r="2034" spans="1:8" ht="15" customHeight="1">
      <c r="A2034" s="113"/>
      <c r="C2034" s="62" t="s">
        <v>23</v>
      </c>
      <c r="D2034" s="64" t="s">
        <v>1</v>
      </c>
      <c r="E2034" s="63">
        <f>IF(D2034="ingredient",0,VLOOKUP($D2034,'Master Inventory'!$C:$H,4,FALSE))</f>
        <v>0</v>
      </c>
      <c r="F2034" s="25"/>
      <c r="H2034" s="74">
        <f t="shared" si="59"/>
        <v>0</v>
      </c>
    </row>
    <row r="2035" spans="1:8" ht="15" customHeight="1">
      <c r="A2035" s="113"/>
      <c r="C2035" s="62" t="s">
        <v>23</v>
      </c>
      <c r="D2035" s="64" t="s">
        <v>1</v>
      </c>
      <c r="E2035" s="63">
        <f>IF(D2035="ingredient",0,VLOOKUP($D2035,'Master Inventory'!$C:$H,4,FALSE))</f>
        <v>0</v>
      </c>
      <c r="F2035" s="25"/>
      <c r="H2035" s="74">
        <f t="shared" si="59"/>
        <v>0</v>
      </c>
    </row>
    <row r="2036" spans="1:8" ht="15" customHeight="1">
      <c r="A2036" s="113"/>
      <c r="C2036" s="62" t="s">
        <v>23</v>
      </c>
      <c r="D2036" s="64" t="s">
        <v>1</v>
      </c>
      <c r="E2036" s="63">
        <f>IF(D2036="ingredient",0,VLOOKUP($D2036,'Master Inventory'!$C:$H,4,FALSE))</f>
        <v>0</v>
      </c>
      <c r="F2036" s="25"/>
      <c r="H2036" s="74">
        <f t="shared" si="59"/>
        <v>0</v>
      </c>
    </row>
    <row r="2037" spans="1:8" ht="15" customHeight="1">
      <c r="A2037" s="113"/>
      <c r="C2037" s="62" t="s">
        <v>23</v>
      </c>
      <c r="D2037" s="64" t="s">
        <v>1</v>
      </c>
      <c r="E2037" s="63">
        <f>IF(D2037="ingredient",0,VLOOKUP($D2037,'Master Inventory'!$C:$H,4,FALSE))</f>
        <v>0</v>
      </c>
      <c r="F2037" s="25"/>
      <c r="H2037" s="74">
        <f t="shared" si="59"/>
        <v>0</v>
      </c>
    </row>
    <row r="2038" spans="1:8" ht="15" customHeight="1">
      <c r="A2038" s="113"/>
      <c r="C2038" s="62" t="s">
        <v>23</v>
      </c>
      <c r="D2038" s="64" t="s">
        <v>1</v>
      </c>
      <c r="E2038" s="63">
        <f>IF(D2038="ingredient",0,VLOOKUP($D2038,'Master Inventory'!$C:$H,4,FALSE))</f>
        <v>0</v>
      </c>
      <c r="F2038" s="25"/>
      <c r="H2038" s="74">
        <f t="shared" si="59"/>
        <v>0</v>
      </c>
    </row>
    <row r="2039" spans="1:8" ht="15" customHeight="1">
      <c r="A2039" s="113"/>
      <c r="C2039" s="62" t="s">
        <v>23</v>
      </c>
      <c r="D2039" s="64" t="s">
        <v>1</v>
      </c>
      <c r="E2039" s="63">
        <f>IF(D2039="ingredient",0,VLOOKUP($D2039,'Master Inventory'!$C:$H,4,FALSE))</f>
        <v>0</v>
      </c>
      <c r="F2039" s="25"/>
      <c r="H2039" s="74">
        <f t="shared" si="59"/>
        <v>0</v>
      </c>
    </row>
    <row r="2040" spans="1:8" ht="15" customHeight="1">
      <c r="A2040" s="113"/>
      <c r="C2040" s="62" t="s">
        <v>23</v>
      </c>
      <c r="D2040" s="64" t="s">
        <v>1</v>
      </c>
      <c r="E2040" s="63">
        <f>IF(D2040="ingredient",0,VLOOKUP($D2040,'Master Inventory'!$C:$H,4,FALSE))</f>
        <v>0</v>
      </c>
      <c r="F2040" s="25"/>
      <c r="H2040" s="74">
        <f t="shared" si="59"/>
        <v>0</v>
      </c>
    </row>
    <row r="2041" spans="1:8" ht="15" customHeight="1">
      <c r="A2041" s="113"/>
      <c r="C2041" s="73" t="s">
        <v>24</v>
      </c>
      <c r="D2041" s="64" t="s">
        <v>8</v>
      </c>
      <c r="E2041" s="63">
        <f>IF(D2041="Recipe Name",0,VLOOKUP($D2041,'Raw Recipes'!$B:$I,8,FALSE))</f>
        <v>0</v>
      </c>
      <c r="F2041" s="25"/>
      <c r="H2041" s="74">
        <f t="shared" si="59"/>
        <v>0</v>
      </c>
    </row>
    <row r="2042" spans="1:8" ht="15" customHeight="1">
      <c r="A2042" s="113"/>
      <c r="C2042" s="73" t="s">
        <v>24</v>
      </c>
      <c r="D2042" s="64" t="s">
        <v>8</v>
      </c>
      <c r="E2042" s="63">
        <f>IF(D2042="Recipe Name",0,VLOOKUP($D2042,'Raw Recipes'!$B:$I,8,FALSE))</f>
        <v>0</v>
      </c>
      <c r="F2042" s="25"/>
      <c r="H2042" s="74">
        <f t="shared" si="59"/>
        <v>0</v>
      </c>
    </row>
    <row r="2043" spans="1:8" ht="15" customHeight="1">
      <c r="A2043" s="113"/>
      <c r="C2043" s="73" t="s">
        <v>24</v>
      </c>
      <c r="D2043" s="64" t="s">
        <v>8</v>
      </c>
      <c r="E2043" s="63">
        <f>IF(D2043="Recipe Name",0,VLOOKUP($D2043,'Raw Recipes'!$B:$I,8,FALSE))</f>
        <v>0</v>
      </c>
      <c r="F2043" s="25"/>
      <c r="H2043" s="74">
        <f t="shared" si="59"/>
        <v>0</v>
      </c>
    </row>
    <row r="2044" spans="1:8" ht="15" customHeight="1">
      <c r="A2044" s="113"/>
      <c r="C2044" s="73" t="s">
        <v>24</v>
      </c>
      <c r="D2044" s="64" t="s">
        <v>8</v>
      </c>
      <c r="E2044" s="63">
        <f>IF(D2044="Recipe Name",0,VLOOKUP($D2044,'Raw Recipes'!$B:$I,8,FALSE))</f>
        <v>0</v>
      </c>
      <c r="F2044" s="25"/>
      <c r="H2044" s="74">
        <f t="shared" si="59"/>
        <v>0</v>
      </c>
    </row>
    <row r="2045" spans="1:8" ht="15" customHeight="1">
      <c r="A2045" s="113"/>
      <c r="C2045" s="73" t="s">
        <v>24</v>
      </c>
      <c r="D2045" s="64" t="s">
        <v>8</v>
      </c>
      <c r="E2045" s="63">
        <f>IF(D2045="Recipe Name",0,VLOOKUP($D2045,'Raw Recipes'!$B:$I,8,FALSE))</f>
        <v>0</v>
      </c>
      <c r="F2045" s="25"/>
      <c r="H2045" s="74">
        <f t="shared" si="59"/>
        <v>0</v>
      </c>
    </row>
    <row r="2046" spans="1:8" ht="15" customHeight="1">
      <c r="A2046" s="113"/>
      <c r="C2046" s="73" t="s">
        <v>24</v>
      </c>
      <c r="D2046" s="64" t="s">
        <v>8</v>
      </c>
      <c r="E2046" s="63">
        <f>IF(D2046="Recipe Name",0,VLOOKUP($D2046,'Raw Recipes'!$B:$I,8,FALSE))</f>
        <v>0</v>
      </c>
      <c r="F2046" s="25"/>
      <c r="H2046" s="74">
        <f t="shared" si="59"/>
        <v>0</v>
      </c>
    </row>
    <row r="2047" spans="1:8" ht="15" customHeight="1">
      <c r="A2047" s="113"/>
      <c r="C2047" s="73" t="s">
        <v>24</v>
      </c>
      <c r="D2047" s="64" t="s">
        <v>8</v>
      </c>
      <c r="E2047" s="63">
        <f>IF(D2047="Recipe Name",0,VLOOKUP($D2047,'Raw Recipes'!$B:$I,8,FALSE))</f>
        <v>0</v>
      </c>
      <c r="F2047" s="25"/>
      <c r="H2047" s="74">
        <f t="shared" si="59"/>
        <v>0</v>
      </c>
    </row>
    <row r="2048" spans="1:8" ht="15" customHeight="1">
      <c r="A2048" s="113"/>
      <c r="C2048" s="73" t="s">
        <v>24</v>
      </c>
      <c r="D2048" s="64" t="s">
        <v>8</v>
      </c>
      <c r="E2048" s="63">
        <f>IF(D2048="Recipe Name",0,VLOOKUP($D2048,'Raw Recipes'!$B:$I,8,FALSE))</f>
        <v>0</v>
      </c>
      <c r="F2048" s="25"/>
      <c r="H2048" s="74">
        <f t="shared" si="59"/>
        <v>0</v>
      </c>
    </row>
    <row r="2049" spans="1:16" ht="15" customHeight="1">
      <c r="A2049" s="113"/>
      <c r="C2049" s="73" t="s">
        <v>24</v>
      </c>
      <c r="D2049" s="64" t="s">
        <v>8</v>
      </c>
      <c r="E2049" s="63">
        <f>IF(D2049="Recipe Name",0,VLOOKUP($D2049,'Raw Recipes'!$B:$I,8,FALSE))</f>
        <v>0</v>
      </c>
      <c r="F2049" s="25"/>
      <c r="H2049" s="74">
        <f t="shared" si="59"/>
        <v>0</v>
      </c>
    </row>
    <row r="2050" spans="1:16" ht="15" customHeight="1">
      <c r="A2050" s="113"/>
      <c r="C2050" s="73" t="s">
        <v>24</v>
      </c>
      <c r="D2050" s="64" t="s">
        <v>8</v>
      </c>
      <c r="E2050" s="63">
        <f>IF(D2050="Recipe Name",0,VLOOKUP($D2050,'Raw Recipes'!$B:$I,8,FALSE))</f>
        <v>0</v>
      </c>
      <c r="F2050" s="25"/>
      <c r="H2050" s="74">
        <f t="shared" si="59"/>
        <v>0</v>
      </c>
    </row>
    <row r="2051" spans="1:16" ht="15" customHeight="1">
      <c r="A2051" s="113"/>
      <c r="B2051" s="14"/>
      <c r="C2051" s="14"/>
      <c r="D2051" s="14"/>
      <c r="E2051" s="14"/>
      <c r="F2051" s="14"/>
      <c r="G2051" s="14"/>
      <c r="H2051" s="14"/>
      <c r="I2051" s="16"/>
      <c r="J2051" s="16"/>
      <c r="K2051" s="14"/>
      <c r="L2051" s="14"/>
      <c r="M2051" s="14"/>
      <c r="N2051" s="14"/>
      <c r="O2051" s="14"/>
      <c r="P2051" s="14"/>
    </row>
    <row r="2052" spans="1:16" ht="15" customHeight="1">
      <c r="A2052" s="113">
        <f>A2011+1</f>
        <v>51</v>
      </c>
      <c r="B2052" s="25"/>
      <c r="C2052" s="62" t="s">
        <v>23</v>
      </c>
      <c r="D2052" s="64" t="s">
        <v>1</v>
      </c>
      <c r="E2052" s="63">
        <f>IF(D2052="ingredient",0,VLOOKUP($D2052,'Master Inventory'!$C:$H,4,FALSE))</f>
        <v>0</v>
      </c>
      <c r="F2052" s="25"/>
      <c r="H2052" s="74">
        <f>F2052*E2052</f>
        <v>0</v>
      </c>
      <c r="I2052" s="114">
        <f>SUM(H2052:H2091)</f>
        <v>0</v>
      </c>
      <c r="J2052" s="114"/>
      <c r="K2052" s="115"/>
      <c r="L2052" s="115"/>
      <c r="M2052" s="114">
        <f>K2052-I2052</f>
        <v>0</v>
      </c>
      <c r="N2052" s="114"/>
      <c r="O2052" s="116" t="e">
        <f>I2052/K2052</f>
        <v>#DIV/0!</v>
      </c>
      <c r="P2052" s="116"/>
    </row>
    <row r="2053" spans="1:16" ht="15" customHeight="1">
      <c r="A2053" s="113"/>
      <c r="C2053" s="62" t="s">
        <v>23</v>
      </c>
      <c r="D2053" s="64" t="s">
        <v>1</v>
      </c>
      <c r="E2053" s="63">
        <f>IF(D2053="ingredient",0,VLOOKUP($D2053,'Master Inventory'!$C:$H,4,FALSE))</f>
        <v>0</v>
      </c>
      <c r="F2053" s="25"/>
      <c r="H2053" s="74">
        <f t="shared" ref="H2053:H2091" si="60">F2053*E2053</f>
        <v>0</v>
      </c>
      <c r="I2053" s="65"/>
      <c r="J2053" s="65"/>
    </row>
    <row r="2054" spans="1:16" ht="15" customHeight="1">
      <c r="A2054" s="113"/>
      <c r="C2054" s="62" t="s">
        <v>23</v>
      </c>
      <c r="D2054" s="64" t="s">
        <v>1</v>
      </c>
      <c r="E2054" s="63">
        <f>IF(D2054="ingredient",0,VLOOKUP($D2054,'Master Inventory'!$C:$H,4,FALSE))</f>
        <v>0</v>
      </c>
      <c r="F2054" s="25"/>
      <c r="H2054" s="74">
        <f t="shared" si="60"/>
        <v>0</v>
      </c>
      <c r="J2054" s="67"/>
    </row>
    <row r="2055" spans="1:16" ht="15" customHeight="1">
      <c r="A2055" s="113"/>
      <c r="C2055" s="62" t="s">
        <v>23</v>
      </c>
      <c r="D2055" s="64" t="s">
        <v>1</v>
      </c>
      <c r="E2055" s="63">
        <f>IF(D2055="ingredient",0,VLOOKUP($D2055,'Master Inventory'!$C:$H,4,FALSE))</f>
        <v>0</v>
      </c>
      <c r="F2055" s="25"/>
      <c r="H2055" s="74">
        <f t="shared" si="60"/>
        <v>0</v>
      </c>
      <c r="I2055" s="67"/>
      <c r="J2055" s="67"/>
    </row>
    <row r="2056" spans="1:16" ht="15" customHeight="1">
      <c r="A2056" s="113"/>
      <c r="C2056" s="62" t="s">
        <v>23</v>
      </c>
      <c r="D2056" s="64" t="s">
        <v>1</v>
      </c>
      <c r="E2056" s="63">
        <f>IF(D2056="ingredient",0,VLOOKUP($D2056,'Master Inventory'!$C:$H,4,FALSE))</f>
        <v>0</v>
      </c>
      <c r="F2056" s="25"/>
      <c r="H2056" s="74">
        <f t="shared" si="60"/>
        <v>0</v>
      </c>
      <c r="J2056" s="68"/>
    </row>
    <row r="2057" spans="1:16" ht="15" customHeight="1">
      <c r="A2057" s="113"/>
      <c r="C2057" s="62" t="s">
        <v>23</v>
      </c>
      <c r="D2057" s="64" t="s">
        <v>1</v>
      </c>
      <c r="E2057" s="63">
        <f>IF(D2057="ingredient",0,VLOOKUP($D2057,'Master Inventory'!$C:$H,4,FALSE))</f>
        <v>0</v>
      </c>
      <c r="F2057" s="25"/>
      <c r="H2057" s="74">
        <f t="shared" si="60"/>
        <v>0</v>
      </c>
      <c r="I2057" s="69"/>
      <c r="J2057" s="69"/>
    </row>
    <row r="2058" spans="1:16" ht="15" customHeight="1">
      <c r="A2058" s="113"/>
      <c r="C2058" s="62" t="s">
        <v>23</v>
      </c>
      <c r="D2058" s="64" t="s">
        <v>1</v>
      </c>
      <c r="E2058" s="63">
        <f>IF(D2058="ingredient",0,VLOOKUP($D2058,'Master Inventory'!$C:$H,4,FALSE))</f>
        <v>0</v>
      </c>
      <c r="F2058" s="25"/>
      <c r="H2058" s="74">
        <f t="shared" si="60"/>
        <v>0</v>
      </c>
      <c r="J2058" s="67"/>
    </row>
    <row r="2059" spans="1:16" ht="15" customHeight="1">
      <c r="A2059" s="113"/>
      <c r="C2059" s="62" t="s">
        <v>23</v>
      </c>
      <c r="D2059" s="64" t="s">
        <v>1</v>
      </c>
      <c r="E2059" s="63">
        <f>IF(D2059="ingredient",0,VLOOKUP($D2059,'Master Inventory'!$C:$H,4,FALSE))</f>
        <v>0</v>
      </c>
      <c r="F2059" s="25"/>
      <c r="H2059" s="74">
        <f t="shared" si="60"/>
        <v>0</v>
      </c>
      <c r="I2059" s="67"/>
      <c r="J2059" s="67"/>
    </row>
    <row r="2060" spans="1:16" ht="15" customHeight="1">
      <c r="A2060" s="113"/>
      <c r="C2060" s="62" t="s">
        <v>23</v>
      </c>
      <c r="D2060" s="64" t="s">
        <v>1</v>
      </c>
      <c r="E2060" s="63">
        <f>IF(D2060="ingredient",0,VLOOKUP($D2060,'Master Inventory'!$C:$H,4,FALSE))</f>
        <v>0</v>
      </c>
      <c r="F2060" s="25"/>
      <c r="H2060" s="74">
        <f t="shared" si="60"/>
        <v>0</v>
      </c>
      <c r="J2060" s="65"/>
    </row>
    <row r="2061" spans="1:16" ht="15" customHeight="1">
      <c r="A2061" s="113"/>
      <c r="C2061" s="62" t="s">
        <v>23</v>
      </c>
      <c r="D2061" s="64" t="s">
        <v>1</v>
      </c>
      <c r="E2061" s="63">
        <f>IF(D2061="ingredient",0,VLOOKUP($D2061,'Master Inventory'!$C:$H,4,FALSE))</f>
        <v>0</v>
      </c>
      <c r="F2061" s="25"/>
      <c r="H2061" s="74">
        <f t="shared" si="60"/>
        <v>0</v>
      </c>
      <c r="I2061" s="70"/>
      <c r="J2061" s="70"/>
    </row>
    <row r="2062" spans="1:16" ht="15" customHeight="1">
      <c r="A2062" s="113"/>
      <c r="C2062" s="62" t="s">
        <v>23</v>
      </c>
      <c r="D2062" s="64" t="s">
        <v>1</v>
      </c>
      <c r="E2062" s="63">
        <f>IF(D2062="ingredient",0,VLOOKUP($D2062,'Master Inventory'!$C:$H,4,FALSE))</f>
        <v>0</v>
      </c>
      <c r="F2062" s="25"/>
      <c r="H2062" s="74">
        <f t="shared" si="60"/>
        <v>0</v>
      </c>
      <c r="J2062" s="67"/>
    </row>
    <row r="2063" spans="1:16" ht="15" customHeight="1">
      <c r="A2063" s="113"/>
      <c r="C2063" s="62" t="s">
        <v>23</v>
      </c>
      <c r="D2063" s="64" t="s">
        <v>1</v>
      </c>
      <c r="E2063" s="63">
        <f>IF(D2063="ingredient",0,VLOOKUP($D2063,'Master Inventory'!$C:$H,4,FALSE))</f>
        <v>0</v>
      </c>
      <c r="F2063" s="25"/>
      <c r="H2063" s="74">
        <f t="shared" si="60"/>
        <v>0</v>
      </c>
      <c r="I2063" s="67"/>
      <c r="J2063" s="67"/>
    </row>
    <row r="2064" spans="1:16" ht="15" customHeight="1">
      <c r="A2064" s="113"/>
      <c r="C2064" s="62" t="s">
        <v>23</v>
      </c>
      <c r="D2064" s="64" t="s">
        <v>1</v>
      </c>
      <c r="E2064" s="63">
        <f>IF(D2064="ingredient",0,VLOOKUP($D2064,'Master Inventory'!$C:$H,4,FALSE))</f>
        <v>0</v>
      </c>
      <c r="F2064" s="25"/>
      <c r="H2064" s="74">
        <f t="shared" si="60"/>
        <v>0</v>
      </c>
      <c r="J2064" s="71"/>
    </row>
    <row r="2065" spans="1:10" ht="15" customHeight="1">
      <c r="A2065" s="113"/>
      <c r="C2065" s="62" t="s">
        <v>23</v>
      </c>
      <c r="D2065" s="64" t="s">
        <v>1</v>
      </c>
      <c r="E2065" s="63">
        <f>IF(D2065="ingredient",0,VLOOKUP($D2065,'Master Inventory'!$C:$H,4,FALSE))</f>
        <v>0</v>
      </c>
      <c r="F2065" s="25"/>
      <c r="H2065" s="74">
        <f t="shared" si="60"/>
        <v>0</v>
      </c>
      <c r="I2065" s="71"/>
      <c r="J2065" s="71"/>
    </row>
    <row r="2066" spans="1:10" ht="15" customHeight="1">
      <c r="A2066" s="113"/>
      <c r="C2066" s="62" t="s">
        <v>23</v>
      </c>
      <c r="D2066" s="64" t="s">
        <v>1</v>
      </c>
      <c r="E2066" s="63">
        <f>IF(D2066="ingredient",0,VLOOKUP($D2066,'Master Inventory'!$C:$H,4,FALSE))</f>
        <v>0</v>
      </c>
      <c r="F2066" s="25"/>
      <c r="H2066" s="74">
        <f t="shared" si="60"/>
        <v>0</v>
      </c>
      <c r="I2066" s="72"/>
      <c r="J2066" s="72"/>
    </row>
    <row r="2067" spans="1:10" ht="15" customHeight="1">
      <c r="A2067" s="113"/>
      <c r="C2067" s="62" t="s">
        <v>23</v>
      </c>
      <c r="D2067" s="64" t="s">
        <v>1</v>
      </c>
      <c r="E2067" s="63">
        <f>IF(D2067="ingredient",0,VLOOKUP($D2067,'Master Inventory'!$C:$H,4,FALSE))</f>
        <v>0</v>
      </c>
      <c r="F2067" s="25"/>
      <c r="H2067" s="74">
        <f t="shared" si="60"/>
        <v>0</v>
      </c>
      <c r="I2067" s="72"/>
      <c r="J2067" s="72"/>
    </row>
    <row r="2068" spans="1:10" ht="15" customHeight="1">
      <c r="A2068" s="113"/>
      <c r="C2068" s="62" t="s">
        <v>23</v>
      </c>
      <c r="D2068" s="64" t="s">
        <v>1</v>
      </c>
      <c r="E2068" s="63">
        <f>IF(D2068="ingredient",0,VLOOKUP($D2068,'Master Inventory'!$C:$H,4,FALSE))</f>
        <v>0</v>
      </c>
      <c r="F2068" s="25"/>
      <c r="H2068" s="74">
        <f t="shared" si="60"/>
        <v>0</v>
      </c>
    </row>
    <row r="2069" spans="1:10" ht="15" customHeight="1">
      <c r="A2069" s="113"/>
      <c r="C2069" s="62" t="s">
        <v>23</v>
      </c>
      <c r="D2069" s="64" t="s">
        <v>1</v>
      </c>
      <c r="E2069" s="63">
        <f>IF(D2069="ingredient",0,VLOOKUP($D2069,'Master Inventory'!$C:$H,4,FALSE))</f>
        <v>0</v>
      </c>
      <c r="F2069" s="25"/>
      <c r="H2069" s="74">
        <f t="shared" si="60"/>
        <v>0</v>
      </c>
    </row>
    <row r="2070" spans="1:10" ht="15" customHeight="1">
      <c r="A2070" s="113"/>
      <c r="C2070" s="62" t="s">
        <v>23</v>
      </c>
      <c r="D2070" s="64" t="s">
        <v>1</v>
      </c>
      <c r="E2070" s="63">
        <f>IF(D2070="ingredient",0,VLOOKUP($D2070,'Master Inventory'!$C:$H,4,FALSE))</f>
        <v>0</v>
      </c>
      <c r="F2070" s="25"/>
      <c r="H2070" s="74">
        <f t="shared" si="60"/>
        <v>0</v>
      </c>
    </row>
    <row r="2071" spans="1:10" ht="15" customHeight="1">
      <c r="A2071" s="113"/>
      <c r="C2071" s="62" t="s">
        <v>23</v>
      </c>
      <c r="D2071" s="64" t="s">
        <v>1</v>
      </c>
      <c r="E2071" s="63">
        <f>IF(D2071="ingredient",0,VLOOKUP($D2071,'Master Inventory'!$C:$H,4,FALSE))</f>
        <v>0</v>
      </c>
      <c r="F2071" s="25"/>
      <c r="H2071" s="74">
        <f t="shared" si="60"/>
        <v>0</v>
      </c>
    </row>
    <row r="2072" spans="1:10" ht="15" customHeight="1">
      <c r="A2072" s="113"/>
      <c r="C2072" s="62" t="s">
        <v>23</v>
      </c>
      <c r="D2072" s="64" t="s">
        <v>1</v>
      </c>
      <c r="E2072" s="63">
        <f>IF(D2072="ingredient",0,VLOOKUP($D2072,'Master Inventory'!$C:$H,4,FALSE))</f>
        <v>0</v>
      </c>
      <c r="F2072" s="25"/>
      <c r="H2072" s="74">
        <f t="shared" si="60"/>
        <v>0</v>
      </c>
    </row>
    <row r="2073" spans="1:10" ht="15" customHeight="1">
      <c r="A2073" s="113"/>
      <c r="C2073" s="62" t="s">
        <v>23</v>
      </c>
      <c r="D2073" s="64" t="s">
        <v>1</v>
      </c>
      <c r="E2073" s="63">
        <f>IF(D2073="ingredient",0,VLOOKUP($D2073,'Master Inventory'!$C:$H,4,FALSE))</f>
        <v>0</v>
      </c>
      <c r="F2073" s="25"/>
      <c r="H2073" s="74">
        <f t="shared" si="60"/>
        <v>0</v>
      </c>
    </row>
    <row r="2074" spans="1:10" ht="15" customHeight="1">
      <c r="A2074" s="113"/>
      <c r="C2074" s="62" t="s">
        <v>23</v>
      </c>
      <c r="D2074" s="64" t="s">
        <v>1</v>
      </c>
      <c r="E2074" s="63">
        <f>IF(D2074="ingredient",0,VLOOKUP($D2074,'Master Inventory'!$C:$H,4,FALSE))</f>
        <v>0</v>
      </c>
      <c r="F2074" s="25"/>
      <c r="H2074" s="74">
        <f t="shared" si="60"/>
        <v>0</v>
      </c>
    </row>
    <row r="2075" spans="1:10" ht="15" customHeight="1">
      <c r="A2075" s="113"/>
      <c r="C2075" s="62" t="s">
        <v>23</v>
      </c>
      <c r="D2075" s="64" t="s">
        <v>1</v>
      </c>
      <c r="E2075" s="63">
        <f>IF(D2075="ingredient",0,VLOOKUP($D2075,'Master Inventory'!$C:$H,4,FALSE))</f>
        <v>0</v>
      </c>
      <c r="F2075" s="25"/>
      <c r="H2075" s="74">
        <f t="shared" si="60"/>
        <v>0</v>
      </c>
    </row>
    <row r="2076" spans="1:10" ht="15" customHeight="1">
      <c r="A2076" s="113"/>
      <c r="C2076" s="62" t="s">
        <v>23</v>
      </c>
      <c r="D2076" s="64" t="s">
        <v>1</v>
      </c>
      <c r="E2076" s="63">
        <f>IF(D2076="ingredient",0,VLOOKUP($D2076,'Master Inventory'!$C:$H,4,FALSE))</f>
        <v>0</v>
      </c>
      <c r="F2076" s="25"/>
      <c r="H2076" s="74">
        <f t="shared" si="60"/>
        <v>0</v>
      </c>
    </row>
    <row r="2077" spans="1:10" ht="15" customHeight="1">
      <c r="A2077" s="113"/>
      <c r="C2077" s="62" t="s">
        <v>23</v>
      </c>
      <c r="D2077" s="64" t="s">
        <v>1</v>
      </c>
      <c r="E2077" s="63">
        <f>IF(D2077="ingredient",0,VLOOKUP($D2077,'Master Inventory'!$C:$H,4,FALSE))</f>
        <v>0</v>
      </c>
      <c r="F2077" s="25"/>
      <c r="H2077" s="74">
        <f t="shared" si="60"/>
        <v>0</v>
      </c>
    </row>
    <row r="2078" spans="1:10" ht="15" customHeight="1">
      <c r="A2078" s="113"/>
      <c r="C2078" s="62" t="s">
        <v>23</v>
      </c>
      <c r="D2078" s="64" t="s">
        <v>1</v>
      </c>
      <c r="E2078" s="63">
        <f>IF(D2078="ingredient",0,VLOOKUP($D2078,'Master Inventory'!$C:$H,4,FALSE))</f>
        <v>0</v>
      </c>
      <c r="F2078" s="25"/>
      <c r="H2078" s="74">
        <f t="shared" si="60"/>
        <v>0</v>
      </c>
    </row>
    <row r="2079" spans="1:10" ht="15" customHeight="1">
      <c r="A2079" s="113"/>
      <c r="C2079" s="62" t="s">
        <v>23</v>
      </c>
      <c r="D2079" s="64" t="s">
        <v>1</v>
      </c>
      <c r="E2079" s="63">
        <f>IF(D2079="ingredient",0,VLOOKUP($D2079,'Master Inventory'!$C:$H,4,FALSE))</f>
        <v>0</v>
      </c>
      <c r="F2079" s="25"/>
      <c r="H2079" s="74">
        <f t="shared" si="60"/>
        <v>0</v>
      </c>
    </row>
    <row r="2080" spans="1:10" ht="15" customHeight="1">
      <c r="A2080" s="113"/>
      <c r="C2080" s="62" t="s">
        <v>23</v>
      </c>
      <c r="D2080" s="64" t="s">
        <v>1</v>
      </c>
      <c r="E2080" s="63">
        <f>IF(D2080="ingredient",0,VLOOKUP($D2080,'Master Inventory'!$C:$H,4,FALSE))</f>
        <v>0</v>
      </c>
      <c r="F2080" s="25"/>
      <c r="H2080" s="74">
        <f t="shared" si="60"/>
        <v>0</v>
      </c>
    </row>
    <row r="2081" spans="1:16" ht="15" customHeight="1">
      <c r="A2081" s="113"/>
      <c r="C2081" s="62" t="s">
        <v>23</v>
      </c>
      <c r="D2081" s="64" t="s">
        <v>1</v>
      </c>
      <c r="E2081" s="63">
        <f>IF(D2081="ingredient",0,VLOOKUP($D2081,'Master Inventory'!$C:$H,4,FALSE))</f>
        <v>0</v>
      </c>
      <c r="F2081" s="25"/>
      <c r="H2081" s="74">
        <f t="shared" si="60"/>
        <v>0</v>
      </c>
    </row>
    <row r="2082" spans="1:16" ht="15" customHeight="1">
      <c r="A2082" s="113"/>
      <c r="C2082" s="73" t="s">
        <v>24</v>
      </c>
      <c r="D2082" s="64" t="s">
        <v>8</v>
      </c>
      <c r="E2082" s="63">
        <f>IF(D2082="Recipe Name",0,VLOOKUP($D2082,'Raw Recipes'!$B:$I,8,FALSE))</f>
        <v>0</v>
      </c>
      <c r="F2082" s="25"/>
      <c r="H2082" s="74">
        <f t="shared" si="60"/>
        <v>0</v>
      </c>
    </row>
    <row r="2083" spans="1:16" ht="15" customHeight="1">
      <c r="A2083" s="113"/>
      <c r="C2083" s="73" t="s">
        <v>24</v>
      </c>
      <c r="D2083" s="64" t="s">
        <v>8</v>
      </c>
      <c r="E2083" s="63">
        <f>IF(D2083="Recipe Name",0,VLOOKUP($D2083,'Raw Recipes'!$B:$I,8,FALSE))</f>
        <v>0</v>
      </c>
      <c r="F2083" s="25"/>
      <c r="H2083" s="74">
        <f t="shared" si="60"/>
        <v>0</v>
      </c>
    </row>
    <row r="2084" spans="1:16" ht="15" customHeight="1">
      <c r="A2084" s="113"/>
      <c r="C2084" s="73" t="s">
        <v>24</v>
      </c>
      <c r="D2084" s="64" t="s">
        <v>8</v>
      </c>
      <c r="E2084" s="63">
        <f>IF(D2084="Recipe Name",0,VLOOKUP($D2084,'Raw Recipes'!$B:$I,8,FALSE))</f>
        <v>0</v>
      </c>
      <c r="F2084" s="25"/>
      <c r="H2084" s="74">
        <f t="shared" si="60"/>
        <v>0</v>
      </c>
    </row>
    <row r="2085" spans="1:16" ht="15" customHeight="1">
      <c r="A2085" s="113"/>
      <c r="C2085" s="73" t="s">
        <v>24</v>
      </c>
      <c r="D2085" s="64" t="s">
        <v>8</v>
      </c>
      <c r="E2085" s="63">
        <f>IF(D2085="Recipe Name",0,VLOOKUP($D2085,'Raw Recipes'!$B:$I,8,FALSE))</f>
        <v>0</v>
      </c>
      <c r="F2085" s="25"/>
      <c r="H2085" s="74">
        <f t="shared" si="60"/>
        <v>0</v>
      </c>
    </row>
    <row r="2086" spans="1:16" ht="15" customHeight="1">
      <c r="A2086" s="113"/>
      <c r="C2086" s="73" t="s">
        <v>24</v>
      </c>
      <c r="D2086" s="64" t="s">
        <v>8</v>
      </c>
      <c r="E2086" s="63">
        <f>IF(D2086="Recipe Name",0,VLOOKUP($D2086,'Raw Recipes'!$B:$I,8,FALSE))</f>
        <v>0</v>
      </c>
      <c r="F2086" s="25"/>
      <c r="H2086" s="74">
        <f t="shared" si="60"/>
        <v>0</v>
      </c>
    </row>
    <row r="2087" spans="1:16" ht="15" customHeight="1">
      <c r="A2087" s="113"/>
      <c r="C2087" s="73" t="s">
        <v>24</v>
      </c>
      <c r="D2087" s="64" t="s">
        <v>8</v>
      </c>
      <c r="E2087" s="63">
        <f>IF(D2087="Recipe Name",0,VLOOKUP($D2087,'Raw Recipes'!$B:$I,8,FALSE))</f>
        <v>0</v>
      </c>
      <c r="F2087" s="25"/>
      <c r="H2087" s="74">
        <f t="shared" si="60"/>
        <v>0</v>
      </c>
    </row>
    <row r="2088" spans="1:16" ht="15" customHeight="1">
      <c r="A2088" s="113"/>
      <c r="C2088" s="73" t="s">
        <v>24</v>
      </c>
      <c r="D2088" s="64" t="s">
        <v>8</v>
      </c>
      <c r="E2088" s="63">
        <f>IF(D2088="Recipe Name",0,VLOOKUP($D2088,'Raw Recipes'!$B:$I,8,FALSE))</f>
        <v>0</v>
      </c>
      <c r="F2088" s="25"/>
      <c r="H2088" s="74">
        <f t="shared" si="60"/>
        <v>0</v>
      </c>
    </row>
    <row r="2089" spans="1:16" ht="15" customHeight="1">
      <c r="A2089" s="113"/>
      <c r="C2089" s="73" t="s">
        <v>24</v>
      </c>
      <c r="D2089" s="64" t="s">
        <v>8</v>
      </c>
      <c r="E2089" s="63">
        <f>IF(D2089="Recipe Name",0,VLOOKUP($D2089,'Raw Recipes'!$B:$I,8,FALSE))</f>
        <v>0</v>
      </c>
      <c r="F2089" s="25"/>
      <c r="H2089" s="74">
        <f t="shared" si="60"/>
        <v>0</v>
      </c>
    </row>
    <row r="2090" spans="1:16" ht="15" customHeight="1">
      <c r="A2090" s="113"/>
      <c r="C2090" s="73" t="s">
        <v>24</v>
      </c>
      <c r="D2090" s="64" t="s">
        <v>8</v>
      </c>
      <c r="E2090" s="63">
        <f>IF(D2090="Recipe Name",0,VLOOKUP($D2090,'Raw Recipes'!$B:$I,8,FALSE))</f>
        <v>0</v>
      </c>
      <c r="F2090" s="25"/>
      <c r="H2090" s="74">
        <f t="shared" si="60"/>
        <v>0</v>
      </c>
    </row>
    <row r="2091" spans="1:16" ht="15" customHeight="1">
      <c r="A2091" s="113"/>
      <c r="C2091" s="73" t="s">
        <v>24</v>
      </c>
      <c r="D2091" s="64" t="s">
        <v>8</v>
      </c>
      <c r="E2091" s="63">
        <f>IF(D2091="Recipe Name",0,VLOOKUP($D2091,'Raw Recipes'!$B:$I,8,FALSE))</f>
        <v>0</v>
      </c>
      <c r="F2091" s="25"/>
      <c r="H2091" s="74">
        <f t="shared" si="60"/>
        <v>0</v>
      </c>
    </row>
    <row r="2092" spans="1:16" ht="15" customHeight="1">
      <c r="A2092" s="113"/>
      <c r="B2092" s="14"/>
      <c r="C2092" s="14"/>
      <c r="D2092" s="14"/>
      <c r="E2092" s="14"/>
      <c r="F2092" s="14"/>
      <c r="G2092" s="14"/>
      <c r="H2092" s="14"/>
      <c r="I2092" s="16"/>
      <c r="J2092" s="16"/>
      <c r="K2092" s="14"/>
      <c r="L2092" s="14"/>
      <c r="M2092" s="14"/>
      <c r="N2092" s="14"/>
      <c r="O2092" s="14"/>
      <c r="P2092" s="14"/>
    </row>
    <row r="2093" spans="1:16" ht="15" customHeight="1">
      <c r="A2093" s="113">
        <f t="shared" ref="A2093" si="61">A2052+1</f>
        <v>52</v>
      </c>
      <c r="B2093" s="25"/>
      <c r="C2093" s="62" t="s">
        <v>23</v>
      </c>
      <c r="D2093" s="64" t="s">
        <v>1</v>
      </c>
      <c r="E2093" s="63">
        <f>IF(D2093="ingredient",0,VLOOKUP($D2093,'Master Inventory'!$C:$H,4,FALSE))</f>
        <v>0</v>
      </c>
      <c r="F2093" s="25"/>
      <c r="H2093" s="74">
        <f>F2093*E2093</f>
        <v>0</v>
      </c>
      <c r="I2093" s="114">
        <f>SUM(H2093:H2132)</f>
        <v>0</v>
      </c>
      <c r="J2093" s="114"/>
      <c r="K2093" s="115"/>
      <c r="L2093" s="115"/>
      <c r="M2093" s="114">
        <f>K2093-I2093</f>
        <v>0</v>
      </c>
      <c r="N2093" s="114"/>
      <c r="O2093" s="116" t="e">
        <f>I2093/K2093</f>
        <v>#DIV/0!</v>
      </c>
      <c r="P2093" s="116"/>
    </row>
    <row r="2094" spans="1:16" ht="15" customHeight="1">
      <c r="A2094" s="113"/>
      <c r="C2094" s="62" t="s">
        <v>23</v>
      </c>
      <c r="D2094" s="64" t="s">
        <v>1</v>
      </c>
      <c r="E2094" s="63">
        <f>IF(D2094="ingredient",0,VLOOKUP($D2094,'Master Inventory'!$C:$H,4,FALSE))</f>
        <v>0</v>
      </c>
      <c r="F2094" s="25"/>
      <c r="H2094" s="74">
        <f t="shared" ref="H2094:H2132" si="62">F2094*E2094</f>
        <v>0</v>
      </c>
      <c r="I2094" s="65"/>
      <c r="J2094" s="65"/>
    </row>
    <row r="2095" spans="1:16" ht="15" customHeight="1">
      <c r="A2095" s="113"/>
      <c r="C2095" s="62" t="s">
        <v>23</v>
      </c>
      <c r="D2095" s="64" t="s">
        <v>1</v>
      </c>
      <c r="E2095" s="63">
        <f>IF(D2095="ingredient",0,VLOOKUP($D2095,'Master Inventory'!$C:$H,4,FALSE))</f>
        <v>0</v>
      </c>
      <c r="F2095" s="25"/>
      <c r="H2095" s="74">
        <f t="shared" si="62"/>
        <v>0</v>
      </c>
      <c r="J2095" s="67"/>
    </row>
    <row r="2096" spans="1:16" ht="15" customHeight="1">
      <c r="A2096" s="113"/>
      <c r="C2096" s="62" t="s">
        <v>23</v>
      </c>
      <c r="D2096" s="64" t="s">
        <v>1</v>
      </c>
      <c r="E2096" s="63">
        <f>IF(D2096="ingredient",0,VLOOKUP($D2096,'Master Inventory'!$C:$H,4,FALSE))</f>
        <v>0</v>
      </c>
      <c r="F2096" s="25"/>
      <c r="H2096" s="74">
        <f t="shared" si="62"/>
        <v>0</v>
      </c>
      <c r="I2096" s="67"/>
      <c r="J2096" s="67"/>
    </row>
    <row r="2097" spans="1:10" ht="15" customHeight="1">
      <c r="A2097" s="113"/>
      <c r="C2097" s="62" t="s">
        <v>23</v>
      </c>
      <c r="D2097" s="64" t="s">
        <v>1</v>
      </c>
      <c r="E2097" s="63">
        <f>IF(D2097="ingredient",0,VLOOKUP($D2097,'Master Inventory'!$C:$H,4,FALSE))</f>
        <v>0</v>
      </c>
      <c r="F2097" s="25"/>
      <c r="H2097" s="74">
        <f t="shared" si="62"/>
        <v>0</v>
      </c>
      <c r="J2097" s="68"/>
    </row>
    <row r="2098" spans="1:10" ht="15" customHeight="1">
      <c r="A2098" s="113"/>
      <c r="C2098" s="62" t="s">
        <v>23</v>
      </c>
      <c r="D2098" s="64" t="s">
        <v>1</v>
      </c>
      <c r="E2098" s="63">
        <f>IF(D2098="ingredient",0,VLOOKUP($D2098,'Master Inventory'!$C:$H,4,FALSE))</f>
        <v>0</v>
      </c>
      <c r="F2098" s="25"/>
      <c r="H2098" s="74">
        <f t="shared" si="62"/>
        <v>0</v>
      </c>
      <c r="I2098" s="69"/>
      <c r="J2098" s="69"/>
    </row>
    <row r="2099" spans="1:10" ht="15" customHeight="1">
      <c r="A2099" s="113"/>
      <c r="C2099" s="62" t="s">
        <v>23</v>
      </c>
      <c r="D2099" s="64" t="s">
        <v>1</v>
      </c>
      <c r="E2099" s="63">
        <f>IF(D2099="ingredient",0,VLOOKUP($D2099,'Master Inventory'!$C:$H,4,FALSE))</f>
        <v>0</v>
      </c>
      <c r="F2099" s="25"/>
      <c r="H2099" s="74">
        <f t="shared" si="62"/>
        <v>0</v>
      </c>
      <c r="J2099" s="67"/>
    </row>
    <row r="2100" spans="1:10" ht="15" customHeight="1">
      <c r="A2100" s="113"/>
      <c r="C2100" s="62" t="s">
        <v>23</v>
      </c>
      <c r="D2100" s="64" t="s">
        <v>1</v>
      </c>
      <c r="E2100" s="63">
        <f>IF(D2100="ingredient",0,VLOOKUP($D2100,'Master Inventory'!$C:$H,4,FALSE))</f>
        <v>0</v>
      </c>
      <c r="F2100" s="25"/>
      <c r="H2100" s="74">
        <f t="shared" si="62"/>
        <v>0</v>
      </c>
      <c r="I2100" s="67"/>
      <c r="J2100" s="67"/>
    </row>
    <row r="2101" spans="1:10" ht="15" customHeight="1">
      <c r="A2101" s="113"/>
      <c r="C2101" s="62" t="s">
        <v>23</v>
      </c>
      <c r="D2101" s="64" t="s">
        <v>1</v>
      </c>
      <c r="E2101" s="63">
        <f>IF(D2101="ingredient",0,VLOOKUP($D2101,'Master Inventory'!$C:$H,4,FALSE))</f>
        <v>0</v>
      </c>
      <c r="F2101" s="25"/>
      <c r="H2101" s="74">
        <f t="shared" si="62"/>
        <v>0</v>
      </c>
      <c r="J2101" s="65"/>
    </row>
    <row r="2102" spans="1:10" ht="15" customHeight="1">
      <c r="A2102" s="113"/>
      <c r="C2102" s="62" t="s">
        <v>23</v>
      </c>
      <c r="D2102" s="64" t="s">
        <v>1</v>
      </c>
      <c r="E2102" s="63">
        <f>IF(D2102="ingredient",0,VLOOKUP($D2102,'Master Inventory'!$C:$H,4,FALSE))</f>
        <v>0</v>
      </c>
      <c r="F2102" s="25"/>
      <c r="H2102" s="74">
        <f t="shared" si="62"/>
        <v>0</v>
      </c>
      <c r="I2102" s="70"/>
      <c r="J2102" s="70"/>
    </row>
    <row r="2103" spans="1:10" ht="15" customHeight="1">
      <c r="A2103" s="113"/>
      <c r="C2103" s="62" t="s">
        <v>23</v>
      </c>
      <c r="D2103" s="64" t="s">
        <v>1</v>
      </c>
      <c r="E2103" s="63">
        <f>IF(D2103="ingredient",0,VLOOKUP($D2103,'Master Inventory'!$C:$H,4,FALSE))</f>
        <v>0</v>
      </c>
      <c r="F2103" s="25"/>
      <c r="H2103" s="74">
        <f t="shared" si="62"/>
        <v>0</v>
      </c>
      <c r="J2103" s="67"/>
    </row>
    <row r="2104" spans="1:10" ht="15" customHeight="1">
      <c r="A2104" s="113"/>
      <c r="C2104" s="62" t="s">
        <v>23</v>
      </c>
      <c r="D2104" s="64" t="s">
        <v>1</v>
      </c>
      <c r="E2104" s="63">
        <f>IF(D2104="ingredient",0,VLOOKUP($D2104,'Master Inventory'!$C:$H,4,FALSE))</f>
        <v>0</v>
      </c>
      <c r="F2104" s="25"/>
      <c r="H2104" s="74">
        <f t="shared" si="62"/>
        <v>0</v>
      </c>
      <c r="I2104" s="67"/>
      <c r="J2104" s="67"/>
    </row>
    <row r="2105" spans="1:10" ht="15" customHeight="1">
      <c r="A2105" s="113"/>
      <c r="C2105" s="62" t="s">
        <v>23</v>
      </c>
      <c r="D2105" s="64" t="s">
        <v>1</v>
      </c>
      <c r="E2105" s="63">
        <f>IF(D2105="ingredient",0,VLOOKUP($D2105,'Master Inventory'!$C:$H,4,FALSE))</f>
        <v>0</v>
      </c>
      <c r="F2105" s="25"/>
      <c r="H2105" s="74">
        <f t="shared" si="62"/>
        <v>0</v>
      </c>
      <c r="J2105" s="71"/>
    </row>
    <row r="2106" spans="1:10" ht="15" customHeight="1">
      <c r="A2106" s="113"/>
      <c r="C2106" s="62" t="s">
        <v>23</v>
      </c>
      <c r="D2106" s="64" t="s">
        <v>1</v>
      </c>
      <c r="E2106" s="63">
        <f>IF(D2106="ingredient",0,VLOOKUP($D2106,'Master Inventory'!$C:$H,4,FALSE))</f>
        <v>0</v>
      </c>
      <c r="F2106" s="25"/>
      <c r="H2106" s="74">
        <f t="shared" si="62"/>
        <v>0</v>
      </c>
      <c r="I2106" s="71"/>
      <c r="J2106" s="71"/>
    </row>
    <row r="2107" spans="1:10" ht="15" customHeight="1">
      <c r="A2107" s="113"/>
      <c r="C2107" s="62" t="s">
        <v>23</v>
      </c>
      <c r="D2107" s="64" t="s">
        <v>1</v>
      </c>
      <c r="E2107" s="63">
        <f>IF(D2107="ingredient",0,VLOOKUP($D2107,'Master Inventory'!$C:$H,4,FALSE))</f>
        <v>0</v>
      </c>
      <c r="F2107" s="25"/>
      <c r="H2107" s="74">
        <f t="shared" si="62"/>
        <v>0</v>
      </c>
      <c r="I2107" s="72"/>
      <c r="J2107" s="72"/>
    </row>
    <row r="2108" spans="1:10" ht="15" customHeight="1">
      <c r="A2108" s="113"/>
      <c r="C2108" s="62" t="s">
        <v>23</v>
      </c>
      <c r="D2108" s="64" t="s">
        <v>1</v>
      </c>
      <c r="E2108" s="63">
        <f>IF(D2108="ingredient",0,VLOOKUP($D2108,'Master Inventory'!$C:$H,4,FALSE))</f>
        <v>0</v>
      </c>
      <c r="F2108" s="25"/>
      <c r="H2108" s="74">
        <f t="shared" si="62"/>
        <v>0</v>
      </c>
      <c r="I2108" s="72"/>
      <c r="J2108" s="72"/>
    </row>
    <row r="2109" spans="1:10" ht="15" customHeight="1">
      <c r="A2109" s="113"/>
      <c r="C2109" s="62" t="s">
        <v>23</v>
      </c>
      <c r="D2109" s="64" t="s">
        <v>1</v>
      </c>
      <c r="E2109" s="63">
        <f>IF(D2109="ingredient",0,VLOOKUP($D2109,'Master Inventory'!$C:$H,4,FALSE))</f>
        <v>0</v>
      </c>
      <c r="F2109" s="25"/>
      <c r="H2109" s="74">
        <f t="shared" si="62"/>
        <v>0</v>
      </c>
    </row>
    <row r="2110" spans="1:10" ht="15" customHeight="1">
      <c r="A2110" s="113"/>
      <c r="C2110" s="62" t="s">
        <v>23</v>
      </c>
      <c r="D2110" s="64" t="s">
        <v>1</v>
      </c>
      <c r="E2110" s="63">
        <f>IF(D2110="ingredient",0,VLOOKUP($D2110,'Master Inventory'!$C:$H,4,FALSE))</f>
        <v>0</v>
      </c>
      <c r="F2110" s="25"/>
      <c r="H2110" s="74">
        <f t="shared" si="62"/>
        <v>0</v>
      </c>
    </row>
    <row r="2111" spans="1:10" ht="15" customHeight="1">
      <c r="A2111" s="113"/>
      <c r="C2111" s="62" t="s">
        <v>23</v>
      </c>
      <c r="D2111" s="64" t="s">
        <v>1</v>
      </c>
      <c r="E2111" s="63">
        <f>IF(D2111="ingredient",0,VLOOKUP($D2111,'Master Inventory'!$C:$H,4,FALSE))</f>
        <v>0</v>
      </c>
      <c r="F2111" s="25"/>
      <c r="H2111" s="74">
        <f t="shared" si="62"/>
        <v>0</v>
      </c>
    </row>
    <row r="2112" spans="1:10" ht="15" customHeight="1">
      <c r="A2112" s="113"/>
      <c r="C2112" s="62" t="s">
        <v>23</v>
      </c>
      <c r="D2112" s="64" t="s">
        <v>1</v>
      </c>
      <c r="E2112" s="63">
        <f>IF(D2112="ingredient",0,VLOOKUP($D2112,'Master Inventory'!$C:$H,4,FALSE))</f>
        <v>0</v>
      </c>
      <c r="F2112" s="25"/>
      <c r="H2112" s="74">
        <f t="shared" si="62"/>
        <v>0</v>
      </c>
    </row>
    <row r="2113" spans="1:8" ht="15" customHeight="1">
      <c r="A2113" s="113"/>
      <c r="C2113" s="62" t="s">
        <v>23</v>
      </c>
      <c r="D2113" s="64" t="s">
        <v>1</v>
      </c>
      <c r="E2113" s="63">
        <f>IF(D2113="ingredient",0,VLOOKUP($D2113,'Master Inventory'!$C:$H,4,FALSE))</f>
        <v>0</v>
      </c>
      <c r="F2113" s="25"/>
      <c r="H2113" s="74">
        <f t="shared" si="62"/>
        <v>0</v>
      </c>
    </row>
    <row r="2114" spans="1:8" ht="15" customHeight="1">
      <c r="A2114" s="113"/>
      <c r="C2114" s="62" t="s">
        <v>23</v>
      </c>
      <c r="D2114" s="64" t="s">
        <v>1</v>
      </c>
      <c r="E2114" s="63">
        <f>IF(D2114="ingredient",0,VLOOKUP($D2114,'Master Inventory'!$C:$H,4,FALSE))</f>
        <v>0</v>
      </c>
      <c r="F2114" s="25"/>
      <c r="H2114" s="74">
        <f t="shared" si="62"/>
        <v>0</v>
      </c>
    </row>
    <row r="2115" spans="1:8" ht="15" customHeight="1">
      <c r="A2115" s="113"/>
      <c r="C2115" s="62" t="s">
        <v>23</v>
      </c>
      <c r="D2115" s="64" t="s">
        <v>1</v>
      </c>
      <c r="E2115" s="63">
        <f>IF(D2115="ingredient",0,VLOOKUP($D2115,'Master Inventory'!$C:$H,4,FALSE))</f>
        <v>0</v>
      </c>
      <c r="F2115" s="25"/>
      <c r="H2115" s="74">
        <f t="shared" si="62"/>
        <v>0</v>
      </c>
    </row>
    <row r="2116" spans="1:8" ht="15" customHeight="1">
      <c r="A2116" s="113"/>
      <c r="C2116" s="62" t="s">
        <v>23</v>
      </c>
      <c r="D2116" s="64" t="s">
        <v>1</v>
      </c>
      <c r="E2116" s="63">
        <f>IF(D2116="ingredient",0,VLOOKUP($D2116,'Master Inventory'!$C:$H,4,FALSE))</f>
        <v>0</v>
      </c>
      <c r="F2116" s="25"/>
      <c r="H2116" s="74">
        <f t="shared" si="62"/>
        <v>0</v>
      </c>
    </row>
    <row r="2117" spans="1:8" ht="15" customHeight="1">
      <c r="A2117" s="113"/>
      <c r="C2117" s="62" t="s">
        <v>23</v>
      </c>
      <c r="D2117" s="64" t="s">
        <v>1</v>
      </c>
      <c r="E2117" s="63">
        <f>IF(D2117="ingredient",0,VLOOKUP($D2117,'Master Inventory'!$C:$H,4,FALSE))</f>
        <v>0</v>
      </c>
      <c r="F2117" s="25"/>
      <c r="H2117" s="74">
        <f t="shared" si="62"/>
        <v>0</v>
      </c>
    </row>
    <row r="2118" spans="1:8" ht="15" customHeight="1">
      <c r="A2118" s="113"/>
      <c r="C2118" s="62" t="s">
        <v>23</v>
      </c>
      <c r="D2118" s="64" t="s">
        <v>1</v>
      </c>
      <c r="E2118" s="63">
        <f>IF(D2118="ingredient",0,VLOOKUP($D2118,'Master Inventory'!$C:$H,4,FALSE))</f>
        <v>0</v>
      </c>
      <c r="F2118" s="25"/>
      <c r="H2118" s="74">
        <f t="shared" si="62"/>
        <v>0</v>
      </c>
    </row>
    <row r="2119" spans="1:8" ht="15" customHeight="1">
      <c r="A2119" s="113"/>
      <c r="C2119" s="62" t="s">
        <v>23</v>
      </c>
      <c r="D2119" s="64" t="s">
        <v>1</v>
      </c>
      <c r="E2119" s="63">
        <f>IF(D2119="ingredient",0,VLOOKUP($D2119,'Master Inventory'!$C:$H,4,FALSE))</f>
        <v>0</v>
      </c>
      <c r="F2119" s="25"/>
      <c r="H2119" s="74">
        <f t="shared" si="62"/>
        <v>0</v>
      </c>
    </row>
    <row r="2120" spans="1:8" ht="15" customHeight="1">
      <c r="A2120" s="113"/>
      <c r="C2120" s="62" t="s">
        <v>23</v>
      </c>
      <c r="D2120" s="64" t="s">
        <v>1</v>
      </c>
      <c r="E2120" s="63">
        <f>IF(D2120="ingredient",0,VLOOKUP($D2120,'Master Inventory'!$C:$H,4,FALSE))</f>
        <v>0</v>
      </c>
      <c r="F2120" s="25"/>
      <c r="H2120" s="74">
        <f t="shared" si="62"/>
        <v>0</v>
      </c>
    </row>
    <row r="2121" spans="1:8" ht="15" customHeight="1">
      <c r="A2121" s="113"/>
      <c r="C2121" s="62" t="s">
        <v>23</v>
      </c>
      <c r="D2121" s="64" t="s">
        <v>1</v>
      </c>
      <c r="E2121" s="63">
        <f>IF(D2121="ingredient",0,VLOOKUP($D2121,'Master Inventory'!$C:$H,4,FALSE))</f>
        <v>0</v>
      </c>
      <c r="F2121" s="25"/>
      <c r="H2121" s="74">
        <f t="shared" si="62"/>
        <v>0</v>
      </c>
    </row>
    <row r="2122" spans="1:8" ht="15" customHeight="1">
      <c r="A2122" s="113"/>
      <c r="C2122" s="62" t="s">
        <v>23</v>
      </c>
      <c r="D2122" s="64" t="s">
        <v>1</v>
      </c>
      <c r="E2122" s="63">
        <f>IF(D2122="ingredient",0,VLOOKUP($D2122,'Master Inventory'!$C:$H,4,FALSE))</f>
        <v>0</v>
      </c>
      <c r="F2122" s="25"/>
      <c r="H2122" s="74">
        <f t="shared" si="62"/>
        <v>0</v>
      </c>
    </row>
    <row r="2123" spans="1:8" ht="15" customHeight="1">
      <c r="A2123" s="113"/>
      <c r="C2123" s="73" t="s">
        <v>24</v>
      </c>
      <c r="D2123" s="64" t="s">
        <v>8</v>
      </c>
      <c r="E2123" s="63">
        <f>IF(D2123="Recipe Name",0,VLOOKUP($D2123,'Raw Recipes'!$B:$I,8,FALSE))</f>
        <v>0</v>
      </c>
      <c r="F2123" s="25"/>
      <c r="H2123" s="74">
        <f t="shared" si="62"/>
        <v>0</v>
      </c>
    </row>
    <row r="2124" spans="1:8" ht="15" customHeight="1">
      <c r="A2124" s="113"/>
      <c r="C2124" s="73" t="s">
        <v>24</v>
      </c>
      <c r="D2124" s="64" t="s">
        <v>8</v>
      </c>
      <c r="E2124" s="63">
        <f>IF(D2124="Recipe Name",0,VLOOKUP($D2124,'Raw Recipes'!$B:$I,8,FALSE))</f>
        <v>0</v>
      </c>
      <c r="F2124" s="25"/>
      <c r="H2124" s="74">
        <f t="shared" si="62"/>
        <v>0</v>
      </c>
    </row>
    <row r="2125" spans="1:8" ht="15" customHeight="1">
      <c r="A2125" s="113"/>
      <c r="C2125" s="73" t="s">
        <v>24</v>
      </c>
      <c r="D2125" s="64" t="s">
        <v>8</v>
      </c>
      <c r="E2125" s="63">
        <f>IF(D2125="Recipe Name",0,VLOOKUP($D2125,'Raw Recipes'!$B:$I,8,FALSE))</f>
        <v>0</v>
      </c>
      <c r="F2125" s="25"/>
      <c r="H2125" s="74">
        <f t="shared" si="62"/>
        <v>0</v>
      </c>
    </row>
    <row r="2126" spans="1:8" ht="15" customHeight="1">
      <c r="A2126" s="113"/>
      <c r="C2126" s="73" t="s">
        <v>24</v>
      </c>
      <c r="D2126" s="64" t="s">
        <v>8</v>
      </c>
      <c r="E2126" s="63">
        <f>IF(D2126="Recipe Name",0,VLOOKUP($D2126,'Raw Recipes'!$B:$I,8,FALSE))</f>
        <v>0</v>
      </c>
      <c r="F2126" s="25"/>
      <c r="H2126" s="74">
        <f t="shared" si="62"/>
        <v>0</v>
      </c>
    </row>
    <row r="2127" spans="1:8" ht="15" customHeight="1">
      <c r="A2127" s="113"/>
      <c r="C2127" s="73" t="s">
        <v>24</v>
      </c>
      <c r="D2127" s="64" t="s">
        <v>8</v>
      </c>
      <c r="E2127" s="63">
        <f>IF(D2127="Recipe Name",0,VLOOKUP($D2127,'Raw Recipes'!$B:$I,8,FALSE))</f>
        <v>0</v>
      </c>
      <c r="F2127" s="25"/>
      <c r="H2127" s="74">
        <f t="shared" si="62"/>
        <v>0</v>
      </c>
    </row>
    <row r="2128" spans="1:8" ht="15" customHeight="1">
      <c r="A2128" s="113"/>
      <c r="C2128" s="73" t="s">
        <v>24</v>
      </c>
      <c r="D2128" s="64" t="s">
        <v>8</v>
      </c>
      <c r="E2128" s="63">
        <f>IF(D2128="Recipe Name",0,VLOOKUP($D2128,'Raw Recipes'!$B:$I,8,FALSE))</f>
        <v>0</v>
      </c>
      <c r="F2128" s="25"/>
      <c r="H2128" s="74">
        <f t="shared" si="62"/>
        <v>0</v>
      </c>
    </row>
    <row r="2129" spans="1:16" ht="15" customHeight="1">
      <c r="A2129" s="113"/>
      <c r="C2129" s="73" t="s">
        <v>24</v>
      </c>
      <c r="D2129" s="64" t="s">
        <v>8</v>
      </c>
      <c r="E2129" s="63">
        <f>IF(D2129="Recipe Name",0,VLOOKUP($D2129,'Raw Recipes'!$B:$I,8,FALSE))</f>
        <v>0</v>
      </c>
      <c r="F2129" s="25"/>
      <c r="H2129" s="74">
        <f t="shared" si="62"/>
        <v>0</v>
      </c>
    </row>
    <row r="2130" spans="1:16" ht="15" customHeight="1">
      <c r="A2130" s="113"/>
      <c r="C2130" s="73" t="s">
        <v>24</v>
      </c>
      <c r="D2130" s="64" t="s">
        <v>8</v>
      </c>
      <c r="E2130" s="63">
        <f>IF(D2130="Recipe Name",0,VLOOKUP($D2130,'Raw Recipes'!$B:$I,8,FALSE))</f>
        <v>0</v>
      </c>
      <c r="F2130" s="25"/>
      <c r="H2130" s="74">
        <f t="shared" si="62"/>
        <v>0</v>
      </c>
    </row>
    <row r="2131" spans="1:16" ht="15" customHeight="1">
      <c r="A2131" s="113"/>
      <c r="C2131" s="73" t="s">
        <v>24</v>
      </c>
      <c r="D2131" s="64" t="s">
        <v>8</v>
      </c>
      <c r="E2131" s="63">
        <f>IF(D2131="Recipe Name",0,VLOOKUP($D2131,'Raw Recipes'!$B:$I,8,FALSE))</f>
        <v>0</v>
      </c>
      <c r="F2131" s="25"/>
      <c r="H2131" s="74">
        <f t="shared" si="62"/>
        <v>0</v>
      </c>
    </row>
    <row r="2132" spans="1:16" ht="15" customHeight="1">
      <c r="A2132" s="113"/>
      <c r="C2132" s="73" t="s">
        <v>24</v>
      </c>
      <c r="D2132" s="64" t="s">
        <v>8</v>
      </c>
      <c r="E2132" s="63">
        <f>IF(D2132="Recipe Name",0,VLOOKUP($D2132,'Raw Recipes'!$B:$I,8,FALSE))</f>
        <v>0</v>
      </c>
      <c r="F2132" s="25"/>
      <c r="H2132" s="74">
        <f t="shared" si="62"/>
        <v>0</v>
      </c>
    </row>
    <row r="2133" spans="1:16" ht="15" customHeight="1">
      <c r="A2133" s="113"/>
      <c r="B2133" s="14"/>
      <c r="C2133" s="14"/>
      <c r="D2133" s="14"/>
      <c r="E2133" s="14"/>
      <c r="F2133" s="14"/>
      <c r="G2133" s="14"/>
      <c r="H2133" s="14"/>
      <c r="I2133" s="16"/>
      <c r="J2133" s="16"/>
      <c r="K2133" s="14"/>
      <c r="L2133" s="14"/>
      <c r="M2133" s="14"/>
      <c r="N2133" s="14"/>
      <c r="O2133" s="14"/>
      <c r="P2133" s="14"/>
    </row>
    <row r="2134" spans="1:16" ht="15" customHeight="1">
      <c r="A2134" s="113">
        <f t="shared" ref="A2134" si="63">A2093+1</f>
        <v>53</v>
      </c>
      <c r="B2134" s="25"/>
      <c r="C2134" s="62" t="s">
        <v>23</v>
      </c>
      <c r="D2134" s="64" t="s">
        <v>1</v>
      </c>
      <c r="E2134" s="63">
        <f>IF(D2134="ingredient",0,VLOOKUP($D2134,'Master Inventory'!$C:$H,4,FALSE))</f>
        <v>0</v>
      </c>
      <c r="F2134" s="25"/>
      <c r="H2134" s="74">
        <f>F2134*E2134</f>
        <v>0</v>
      </c>
      <c r="I2134" s="114">
        <f>SUM(H2134:H2173)</f>
        <v>0</v>
      </c>
      <c r="J2134" s="114"/>
      <c r="K2134" s="115"/>
      <c r="L2134" s="115"/>
      <c r="M2134" s="114">
        <f>K2134-I2134</f>
        <v>0</v>
      </c>
      <c r="N2134" s="114"/>
      <c r="O2134" s="116" t="e">
        <f>I2134/K2134</f>
        <v>#DIV/0!</v>
      </c>
      <c r="P2134" s="116"/>
    </row>
    <row r="2135" spans="1:16" ht="15" customHeight="1">
      <c r="A2135" s="113"/>
      <c r="C2135" s="62" t="s">
        <v>23</v>
      </c>
      <c r="D2135" s="64" t="s">
        <v>1</v>
      </c>
      <c r="E2135" s="63">
        <f>IF(D2135="ingredient",0,VLOOKUP($D2135,'Master Inventory'!$C:$H,4,FALSE))</f>
        <v>0</v>
      </c>
      <c r="F2135" s="25"/>
      <c r="H2135" s="74">
        <f t="shared" ref="H2135:H2173" si="64">F2135*E2135</f>
        <v>0</v>
      </c>
      <c r="I2135" s="65"/>
      <c r="J2135" s="65"/>
    </row>
    <row r="2136" spans="1:16" ht="15" customHeight="1">
      <c r="A2136" s="113"/>
      <c r="C2136" s="62" t="s">
        <v>23</v>
      </c>
      <c r="D2136" s="64" t="s">
        <v>1</v>
      </c>
      <c r="E2136" s="63">
        <f>IF(D2136="ingredient",0,VLOOKUP($D2136,'Master Inventory'!$C:$H,4,FALSE))</f>
        <v>0</v>
      </c>
      <c r="F2136" s="25"/>
      <c r="H2136" s="74">
        <f t="shared" si="64"/>
        <v>0</v>
      </c>
      <c r="J2136" s="67"/>
    </row>
    <row r="2137" spans="1:16" ht="15" customHeight="1">
      <c r="A2137" s="113"/>
      <c r="C2137" s="62" t="s">
        <v>23</v>
      </c>
      <c r="D2137" s="64" t="s">
        <v>1</v>
      </c>
      <c r="E2137" s="63">
        <f>IF(D2137="ingredient",0,VLOOKUP($D2137,'Master Inventory'!$C:$H,4,FALSE))</f>
        <v>0</v>
      </c>
      <c r="F2137" s="25"/>
      <c r="H2137" s="74">
        <f t="shared" si="64"/>
        <v>0</v>
      </c>
      <c r="I2137" s="67"/>
      <c r="J2137" s="67"/>
    </row>
    <row r="2138" spans="1:16" ht="15" customHeight="1">
      <c r="A2138" s="113"/>
      <c r="C2138" s="62" t="s">
        <v>23</v>
      </c>
      <c r="D2138" s="64" t="s">
        <v>1</v>
      </c>
      <c r="E2138" s="63">
        <f>IF(D2138="ingredient",0,VLOOKUP($D2138,'Master Inventory'!$C:$H,4,FALSE))</f>
        <v>0</v>
      </c>
      <c r="F2138" s="25"/>
      <c r="H2138" s="74">
        <f t="shared" si="64"/>
        <v>0</v>
      </c>
      <c r="J2138" s="68"/>
    </row>
    <row r="2139" spans="1:16" ht="15" customHeight="1">
      <c r="A2139" s="113"/>
      <c r="C2139" s="62" t="s">
        <v>23</v>
      </c>
      <c r="D2139" s="64" t="s">
        <v>1</v>
      </c>
      <c r="E2139" s="63">
        <f>IF(D2139="ingredient",0,VLOOKUP($D2139,'Master Inventory'!$C:$H,4,FALSE))</f>
        <v>0</v>
      </c>
      <c r="F2139" s="25"/>
      <c r="H2139" s="74">
        <f t="shared" si="64"/>
        <v>0</v>
      </c>
      <c r="I2139" s="69"/>
      <c r="J2139" s="69"/>
    </row>
    <row r="2140" spans="1:16" ht="15" customHeight="1">
      <c r="A2140" s="113"/>
      <c r="C2140" s="62" t="s">
        <v>23</v>
      </c>
      <c r="D2140" s="64" t="s">
        <v>1</v>
      </c>
      <c r="E2140" s="63">
        <f>IF(D2140="ingredient",0,VLOOKUP($D2140,'Master Inventory'!$C:$H,4,FALSE))</f>
        <v>0</v>
      </c>
      <c r="F2140" s="25"/>
      <c r="H2140" s="74">
        <f t="shared" si="64"/>
        <v>0</v>
      </c>
      <c r="J2140" s="67"/>
    </row>
    <row r="2141" spans="1:16" ht="15" customHeight="1">
      <c r="A2141" s="113"/>
      <c r="C2141" s="62" t="s">
        <v>23</v>
      </c>
      <c r="D2141" s="64" t="s">
        <v>1</v>
      </c>
      <c r="E2141" s="63">
        <f>IF(D2141="ingredient",0,VLOOKUP($D2141,'Master Inventory'!$C:$H,4,FALSE))</f>
        <v>0</v>
      </c>
      <c r="F2141" s="25"/>
      <c r="H2141" s="74">
        <f t="shared" si="64"/>
        <v>0</v>
      </c>
      <c r="I2141" s="67"/>
      <c r="J2141" s="67"/>
    </row>
    <row r="2142" spans="1:16" ht="15" customHeight="1">
      <c r="A2142" s="113"/>
      <c r="C2142" s="62" t="s">
        <v>23</v>
      </c>
      <c r="D2142" s="64" t="s">
        <v>1</v>
      </c>
      <c r="E2142" s="63">
        <f>IF(D2142="ingredient",0,VLOOKUP($D2142,'Master Inventory'!$C:$H,4,FALSE))</f>
        <v>0</v>
      </c>
      <c r="F2142" s="25"/>
      <c r="H2142" s="74">
        <f t="shared" si="64"/>
        <v>0</v>
      </c>
      <c r="J2142" s="65"/>
    </row>
    <row r="2143" spans="1:16" ht="15" customHeight="1">
      <c r="A2143" s="113"/>
      <c r="C2143" s="62" t="s">
        <v>23</v>
      </c>
      <c r="D2143" s="64" t="s">
        <v>1</v>
      </c>
      <c r="E2143" s="63">
        <f>IF(D2143="ingredient",0,VLOOKUP($D2143,'Master Inventory'!$C:$H,4,FALSE))</f>
        <v>0</v>
      </c>
      <c r="F2143" s="25"/>
      <c r="H2143" s="74">
        <f t="shared" si="64"/>
        <v>0</v>
      </c>
      <c r="I2143" s="70"/>
      <c r="J2143" s="70"/>
    </row>
    <row r="2144" spans="1:16" ht="15" customHeight="1">
      <c r="A2144" s="113"/>
      <c r="C2144" s="62" t="s">
        <v>23</v>
      </c>
      <c r="D2144" s="64" t="s">
        <v>1</v>
      </c>
      <c r="E2144" s="63">
        <f>IF(D2144="ingredient",0,VLOOKUP($D2144,'Master Inventory'!$C:$H,4,FALSE))</f>
        <v>0</v>
      </c>
      <c r="F2144" s="25"/>
      <c r="H2144" s="74">
        <f t="shared" si="64"/>
        <v>0</v>
      </c>
      <c r="J2144" s="67"/>
    </row>
    <row r="2145" spans="1:10" ht="15" customHeight="1">
      <c r="A2145" s="113"/>
      <c r="C2145" s="62" t="s">
        <v>23</v>
      </c>
      <c r="D2145" s="64" t="s">
        <v>1</v>
      </c>
      <c r="E2145" s="63">
        <f>IF(D2145="ingredient",0,VLOOKUP($D2145,'Master Inventory'!$C:$H,4,FALSE))</f>
        <v>0</v>
      </c>
      <c r="F2145" s="25"/>
      <c r="H2145" s="74">
        <f t="shared" si="64"/>
        <v>0</v>
      </c>
      <c r="I2145" s="67"/>
      <c r="J2145" s="67"/>
    </row>
    <row r="2146" spans="1:10" ht="15" customHeight="1">
      <c r="A2146" s="113"/>
      <c r="C2146" s="62" t="s">
        <v>23</v>
      </c>
      <c r="D2146" s="64" t="s">
        <v>1</v>
      </c>
      <c r="E2146" s="63">
        <f>IF(D2146="ingredient",0,VLOOKUP($D2146,'Master Inventory'!$C:$H,4,FALSE))</f>
        <v>0</v>
      </c>
      <c r="F2146" s="25"/>
      <c r="H2146" s="74">
        <f t="shared" si="64"/>
        <v>0</v>
      </c>
      <c r="J2146" s="71"/>
    </row>
    <row r="2147" spans="1:10" ht="15" customHeight="1">
      <c r="A2147" s="113"/>
      <c r="C2147" s="62" t="s">
        <v>23</v>
      </c>
      <c r="D2147" s="64" t="s">
        <v>1</v>
      </c>
      <c r="E2147" s="63">
        <f>IF(D2147="ingredient",0,VLOOKUP($D2147,'Master Inventory'!$C:$H,4,FALSE))</f>
        <v>0</v>
      </c>
      <c r="F2147" s="25"/>
      <c r="H2147" s="74">
        <f t="shared" si="64"/>
        <v>0</v>
      </c>
      <c r="I2147" s="71"/>
      <c r="J2147" s="71"/>
    </row>
    <row r="2148" spans="1:10" ht="15" customHeight="1">
      <c r="A2148" s="113"/>
      <c r="C2148" s="62" t="s">
        <v>23</v>
      </c>
      <c r="D2148" s="64" t="s">
        <v>1</v>
      </c>
      <c r="E2148" s="63">
        <f>IF(D2148="ingredient",0,VLOOKUP($D2148,'Master Inventory'!$C:$H,4,FALSE))</f>
        <v>0</v>
      </c>
      <c r="F2148" s="25"/>
      <c r="H2148" s="74">
        <f t="shared" si="64"/>
        <v>0</v>
      </c>
      <c r="I2148" s="72"/>
      <c r="J2148" s="72"/>
    </row>
    <row r="2149" spans="1:10" ht="15" customHeight="1">
      <c r="A2149" s="113"/>
      <c r="C2149" s="62" t="s">
        <v>23</v>
      </c>
      <c r="D2149" s="64" t="s">
        <v>1</v>
      </c>
      <c r="E2149" s="63">
        <f>IF(D2149="ingredient",0,VLOOKUP($D2149,'Master Inventory'!$C:$H,4,FALSE))</f>
        <v>0</v>
      </c>
      <c r="F2149" s="25"/>
      <c r="H2149" s="74">
        <f t="shared" si="64"/>
        <v>0</v>
      </c>
      <c r="I2149" s="72"/>
      <c r="J2149" s="72"/>
    </row>
    <row r="2150" spans="1:10" ht="15" customHeight="1">
      <c r="A2150" s="113"/>
      <c r="C2150" s="62" t="s">
        <v>23</v>
      </c>
      <c r="D2150" s="64" t="s">
        <v>1</v>
      </c>
      <c r="E2150" s="63">
        <f>IF(D2150="ingredient",0,VLOOKUP($D2150,'Master Inventory'!$C:$H,4,FALSE))</f>
        <v>0</v>
      </c>
      <c r="F2150" s="25"/>
      <c r="H2150" s="74">
        <f t="shared" si="64"/>
        <v>0</v>
      </c>
    </row>
    <row r="2151" spans="1:10" ht="15" customHeight="1">
      <c r="A2151" s="113"/>
      <c r="C2151" s="62" t="s">
        <v>23</v>
      </c>
      <c r="D2151" s="64" t="s">
        <v>1</v>
      </c>
      <c r="E2151" s="63">
        <f>IF(D2151="ingredient",0,VLOOKUP($D2151,'Master Inventory'!$C:$H,4,FALSE))</f>
        <v>0</v>
      </c>
      <c r="F2151" s="25"/>
      <c r="H2151" s="74">
        <f t="shared" si="64"/>
        <v>0</v>
      </c>
    </row>
    <row r="2152" spans="1:10" ht="15" customHeight="1">
      <c r="A2152" s="113"/>
      <c r="C2152" s="62" t="s">
        <v>23</v>
      </c>
      <c r="D2152" s="64" t="s">
        <v>1</v>
      </c>
      <c r="E2152" s="63">
        <f>IF(D2152="ingredient",0,VLOOKUP($D2152,'Master Inventory'!$C:$H,4,FALSE))</f>
        <v>0</v>
      </c>
      <c r="F2152" s="25"/>
      <c r="H2152" s="74">
        <f t="shared" si="64"/>
        <v>0</v>
      </c>
    </row>
    <row r="2153" spans="1:10" ht="15" customHeight="1">
      <c r="A2153" s="113"/>
      <c r="C2153" s="62" t="s">
        <v>23</v>
      </c>
      <c r="D2153" s="64" t="s">
        <v>1</v>
      </c>
      <c r="E2153" s="63">
        <f>IF(D2153="ingredient",0,VLOOKUP($D2153,'Master Inventory'!$C:$H,4,FALSE))</f>
        <v>0</v>
      </c>
      <c r="F2153" s="25"/>
      <c r="H2153" s="74">
        <f t="shared" si="64"/>
        <v>0</v>
      </c>
    </row>
    <row r="2154" spans="1:10" ht="15" customHeight="1">
      <c r="A2154" s="113"/>
      <c r="C2154" s="62" t="s">
        <v>23</v>
      </c>
      <c r="D2154" s="64" t="s">
        <v>1</v>
      </c>
      <c r="E2154" s="63">
        <f>IF(D2154="ingredient",0,VLOOKUP($D2154,'Master Inventory'!$C:$H,4,FALSE))</f>
        <v>0</v>
      </c>
      <c r="F2154" s="25"/>
      <c r="H2154" s="74">
        <f t="shared" si="64"/>
        <v>0</v>
      </c>
    </row>
    <row r="2155" spans="1:10" ht="15" customHeight="1">
      <c r="A2155" s="113"/>
      <c r="C2155" s="62" t="s">
        <v>23</v>
      </c>
      <c r="D2155" s="64" t="s">
        <v>1</v>
      </c>
      <c r="E2155" s="63">
        <f>IF(D2155="ingredient",0,VLOOKUP($D2155,'Master Inventory'!$C:$H,4,FALSE))</f>
        <v>0</v>
      </c>
      <c r="F2155" s="25"/>
      <c r="H2155" s="74">
        <f t="shared" si="64"/>
        <v>0</v>
      </c>
    </row>
    <row r="2156" spans="1:10" ht="15" customHeight="1">
      <c r="A2156" s="113"/>
      <c r="C2156" s="62" t="s">
        <v>23</v>
      </c>
      <c r="D2156" s="64" t="s">
        <v>1</v>
      </c>
      <c r="E2156" s="63">
        <f>IF(D2156="ingredient",0,VLOOKUP($D2156,'Master Inventory'!$C:$H,4,FALSE))</f>
        <v>0</v>
      </c>
      <c r="F2156" s="25"/>
      <c r="H2156" s="74">
        <f t="shared" si="64"/>
        <v>0</v>
      </c>
    </row>
    <row r="2157" spans="1:10" ht="15" customHeight="1">
      <c r="A2157" s="113"/>
      <c r="C2157" s="62" t="s">
        <v>23</v>
      </c>
      <c r="D2157" s="64" t="s">
        <v>1</v>
      </c>
      <c r="E2157" s="63">
        <f>IF(D2157="ingredient",0,VLOOKUP($D2157,'Master Inventory'!$C:$H,4,FALSE))</f>
        <v>0</v>
      </c>
      <c r="F2157" s="25"/>
      <c r="H2157" s="74">
        <f t="shared" si="64"/>
        <v>0</v>
      </c>
    </row>
    <row r="2158" spans="1:10" ht="15" customHeight="1">
      <c r="A2158" s="113"/>
      <c r="C2158" s="62" t="s">
        <v>23</v>
      </c>
      <c r="D2158" s="64" t="s">
        <v>1</v>
      </c>
      <c r="E2158" s="63">
        <f>IF(D2158="ingredient",0,VLOOKUP($D2158,'Master Inventory'!$C:$H,4,FALSE))</f>
        <v>0</v>
      </c>
      <c r="F2158" s="25"/>
      <c r="H2158" s="74">
        <f t="shared" si="64"/>
        <v>0</v>
      </c>
    </row>
    <row r="2159" spans="1:10" ht="15" customHeight="1">
      <c r="A2159" s="113"/>
      <c r="C2159" s="62" t="s">
        <v>23</v>
      </c>
      <c r="D2159" s="64" t="s">
        <v>1</v>
      </c>
      <c r="E2159" s="63">
        <f>IF(D2159="ingredient",0,VLOOKUP($D2159,'Master Inventory'!$C:$H,4,FALSE))</f>
        <v>0</v>
      </c>
      <c r="F2159" s="25"/>
      <c r="H2159" s="74">
        <f t="shared" si="64"/>
        <v>0</v>
      </c>
    </row>
    <row r="2160" spans="1:10" ht="15" customHeight="1">
      <c r="A2160" s="113"/>
      <c r="C2160" s="62" t="s">
        <v>23</v>
      </c>
      <c r="D2160" s="64" t="s">
        <v>1</v>
      </c>
      <c r="E2160" s="63">
        <f>IF(D2160="ingredient",0,VLOOKUP($D2160,'Master Inventory'!$C:$H,4,FALSE))</f>
        <v>0</v>
      </c>
      <c r="F2160" s="25"/>
      <c r="H2160" s="74">
        <f t="shared" si="64"/>
        <v>0</v>
      </c>
    </row>
    <row r="2161" spans="1:16" ht="15" customHeight="1">
      <c r="A2161" s="113"/>
      <c r="C2161" s="62" t="s">
        <v>23</v>
      </c>
      <c r="D2161" s="64" t="s">
        <v>1</v>
      </c>
      <c r="E2161" s="63">
        <f>IF(D2161="ingredient",0,VLOOKUP($D2161,'Master Inventory'!$C:$H,4,FALSE))</f>
        <v>0</v>
      </c>
      <c r="F2161" s="25"/>
      <c r="H2161" s="74">
        <f t="shared" si="64"/>
        <v>0</v>
      </c>
    </row>
    <row r="2162" spans="1:16" ht="15" customHeight="1">
      <c r="A2162" s="113"/>
      <c r="C2162" s="62" t="s">
        <v>23</v>
      </c>
      <c r="D2162" s="64" t="s">
        <v>1</v>
      </c>
      <c r="E2162" s="63">
        <f>IF(D2162="ingredient",0,VLOOKUP($D2162,'Master Inventory'!$C:$H,4,FALSE))</f>
        <v>0</v>
      </c>
      <c r="F2162" s="25"/>
      <c r="H2162" s="74">
        <f t="shared" si="64"/>
        <v>0</v>
      </c>
    </row>
    <row r="2163" spans="1:16" ht="15" customHeight="1">
      <c r="A2163" s="113"/>
      <c r="C2163" s="62" t="s">
        <v>23</v>
      </c>
      <c r="D2163" s="64" t="s">
        <v>1</v>
      </c>
      <c r="E2163" s="63">
        <f>IF(D2163="ingredient",0,VLOOKUP($D2163,'Master Inventory'!$C:$H,4,FALSE))</f>
        <v>0</v>
      </c>
      <c r="F2163" s="25"/>
      <c r="H2163" s="74">
        <f t="shared" si="64"/>
        <v>0</v>
      </c>
    </row>
    <row r="2164" spans="1:16" ht="15" customHeight="1">
      <c r="A2164" s="113"/>
      <c r="C2164" s="73" t="s">
        <v>24</v>
      </c>
      <c r="D2164" s="64" t="s">
        <v>8</v>
      </c>
      <c r="E2164" s="63">
        <f>IF(D2164="Recipe Name",0,VLOOKUP($D2164,'Raw Recipes'!$B:$I,8,FALSE))</f>
        <v>0</v>
      </c>
      <c r="F2164" s="25"/>
      <c r="H2164" s="74">
        <f t="shared" si="64"/>
        <v>0</v>
      </c>
    </row>
    <row r="2165" spans="1:16" ht="15" customHeight="1">
      <c r="A2165" s="113"/>
      <c r="C2165" s="73" t="s">
        <v>24</v>
      </c>
      <c r="D2165" s="64" t="s">
        <v>8</v>
      </c>
      <c r="E2165" s="63">
        <f>IF(D2165="Recipe Name",0,VLOOKUP($D2165,'Raw Recipes'!$B:$I,8,FALSE))</f>
        <v>0</v>
      </c>
      <c r="F2165" s="25"/>
      <c r="H2165" s="74">
        <f t="shared" si="64"/>
        <v>0</v>
      </c>
    </row>
    <row r="2166" spans="1:16" ht="15" customHeight="1">
      <c r="A2166" s="113"/>
      <c r="C2166" s="73" t="s">
        <v>24</v>
      </c>
      <c r="D2166" s="64" t="s">
        <v>8</v>
      </c>
      <c r="E2166" s="63">
        <f>IF(D2166="Recipe Name",0,VLOOKUP($D2166,'Raw Recipes'!$B:$I,8,FALSE))</f>
        <v>0</v>
      </c>
      <c r="F2166" s="25"/>
      <c r="H2166" s="74">
        <f t="shared" si="64"/>
        <v>0</v>
      </c>
    </row>
    <row r="2167" spans="1:16" ht="15" customHeight="1">
      <c r="A2167" s="113"/>
      <c r="C2167" s="73" t="s">
        <v>24</v>
      </c>
      <c r="D2167" s="64" t="s">
        <v>8</v>
      </c>
      <c r="E2167" s="63">
        <f>IF(D2167="Recipe Name",0,VLOOKUP($D2167,'Raw Recipes'!$B:$I,8,FALSE))</f>
        <v>0</v>
      </c>
      <c r="F2167" s="25"/>
      <c r="H2167" s="74">
        <f t="shared" si="64"/>
        <v>0</v>
      </c>
    </row>
    <row r="2168" spans="1:16" ht="15" customHeight="1">
      <c r="A2168" s="113"/>
      <c r="C2168" s="73" t="s">
        <v>24</v>
      </c>
      <c r="D2168" s="64" t="s">
        <v>8</v>
      </c>
      <c r="E2168" s="63">
        <f>IF(D2168="Recipe Name",0,VLOOKUP($D2168,'Raw Recipes'!$B:$I,8,FALSE))</f>
        <v>0</v>
      </c>
      <c r="F2168" s="25"/>
      <c r="H2168" s="74">
        <f t="shared" si="64"/>
        <v>0</v>
      </c>
    </row>
    <row r="2169" spans="1:16" ht="15" customHeight="1">
      <c r="A2169" s="113"/>
      <c r="C2169" s="73" t="s">
        <v>24</v>
      </c>
      <c r="D2169" s="64" t="s">
        <v>8</v>
      </c>
      <c r="E2169" s="63">
        <f>IF(D2169="Recipe Name",0,VLOOKUP($D2169,'Raw Recipes'!$B:$I,8,FALSE))</f>
        <v>0</v>
      </c>
      <c r="F2169" s="25"/>
      <c r="H2169" s="74">
        <f t="shared" si="64"/>
        <v>0</v>
      </c>
    </row>
    <row r="2170" spans="1:16" ht="15" customHeight="1">
      <c r="A2170" s="113"/>
      <c r="C2170" s="73" t="s">
        <v>24</v>
      </c>
      <c r="D2170" s="64" t="s">
        <v>8</v>
      </c>
      <c r="E2170" s="63">
        <f>IF(D2170="Recipe Name",0,VLOOKUP($D2170,'Raw Recipes'!$B:$I,8,FALSE))</f>
        <v>0</v>
      </c>
      <c r="F2170" s="25"/>
      <c r="H2170" s="74">
        <f t="shared" si="64"/>
        <v>0</v>
      </c>
    </row>
    <row r="2171" spans="1:16" ht="15" customHeight="1">
      <c r="A2171" s="113"/>
      <c r="C2171" s="73" t="s">
        <v>24</v>
      </c>
      <c r="D2171" s="64" t="s">
        <v>8</v>
      </c>
      <c r="E2171" s="63">
        <f>IF(D2171="Recipe Name",0,VLOOKUP($D2171,'Raw Recipes'!$B:$I,8,FALSE))</f>
        <v>0</v>
      </c>
      <c r="F2171" s="25"/>
      <c r="H2171" s="74">
        <f t="shared" si="64"/>
        <v>0</v>
      </c>
    </row>
    <row r="2172" spans="1:16" ht="15" customHeight="1">
      <c r="A2172" s="113"/>
      <c r="C2172" s="73" t="s">
        <v>24</v>
      </c>
      <c r="D2172" s="64" t="s">
        <v>8</v>
      </c>
      <c r="E2172" s="63">
        <f>IF(D2172="Recipe Name",0,VLOOKUP($D2172,'Raw Recipes'!$B:$I,8,FALSE))</f>
        <v>0</v>
      </c>
      <c r="F2172" s="25"/>
      <c r="H2172" s="74">
        <f t="shared" si="64"/>
        <v>0</v>
      </c>
    </row>
    <row r="2173" spans="1:16" ht="15" customHeight="1">
      <c r="A2173" s="113"/>
      <c r="C2173" s="73" t="s">
        <v>24</v>
      </c>
      <c r="D2173" s="64" t="s">
        <v>8</v>
      </c>
      <c r="E2173" s="63">
        <f>IF(D2173="Recipe Name",0,VLOOKUP($D2173,'Raw Recipes'!$B:$I,8,FALSE))</f>
        <v>0</v>
      </c>
      <c r="F2173" s="25"/>
      <c r="H2173" s="74">
        <f t="shared" si="64"/>
        <v>0</v>
      </c>
    </row>
    <row r="2174" spans="1:16" ht="15" customHeight="1">
      <c r="A2174" s="113"/>
      <c r="B2174" s="14"/>
      <c r="C2174" s="14"/>
      <c r="D2174" s="14"/>
      <c r="E2174" s="14"/>
      <c r="F2174" s="14"/>
      <c r="G2174" s="14"/>
      <c r="H2174" s="14"/>
      <c r="I2174" s="16"/>
      <c r="J2174" s="16"/>
      <c r="K2174" s="14"/>
      <c r="L2174" s="14"/>
      <c r="M2174" s="14"/>
      <c r="N2174" s="14"/>
      <c r="O2174" s="14"/>
      <c r="P2174" s="14"/>
    </row>
    <row r="2175" spans="1:16" ht="15" customHeight="1">
      <c r="A2175" s="113">
        <f>A2134+1</f>
        <v>54</v>
      </c>
      <c r="B2175" s="25"/>
      <c r="C2175" s="62" t="s">
        <v>23</v>
      </c>
      <c r="D2175" s="64" t="s">
        <v>1</v>
      </c>
      <c r="E2175" s="63">
        <f>IF(D2175="ingredient",0,VLOOKUP($D2175,'Master Inventory'!$C:$H,4,FALSE))</f>
        <v>0</v>
      </c>
      <c r="F2175" s="25"/>
      <c r="H2175" s="74">
        <f>F2175*E2175</f>
        <v>0</v>
      </c>
      <c r="I2175" s="114">
        <f>SUM(H2175:H2214)</f>
        <v>0</v>
      </c>
      <c r="J2175" s="114"/>
      <c r="K2175" s="115"/>
      <c r="L2175" s="115"/>
      <c r="M2175" s="114">
        <f>K2175-I2175</f>
        <v>0</v>
      </c>
      <c r="N2175" s="114"/>
      <c r="O2175" s="116" t="e">
        <f>I2175/K2175</f>
        <v>#DIV/0!</v>
      </c>
      <c r="P2175" s="116"/>
    </row>
    <row r="2176" spans="1:16" ht="15" customHeight="1">
      <c r="A2176" s="113"/>
      <c r="C2176" s="62" t="s">
        <v>23</v>
      </c>
      <c r="D2176" s="64" t="s">
        <v>1</v>
      </c>
      <c r="E2176" s="63">
        <f>IF(D2176="ingredient",0,VLOOKUP($D2176,'Master Inventory'!$C:$H,4,FALSE))</f>
        <v>0</v>
      </c>
      <c r="F2176" s="25"/>
      <c r="H2176" s="74">
        <f t="shared" ref="H2176:H2214" si="65">F2176*E2176</f>
        <v>0</v>
      </c>
      <c r="I2176" s="65"/>
      <c r="J2176" s="65"/>
    </row>
    <row r="2177" spans="1:10" ht="15" customHeight="1">
      <c r="A2177" s="113"/>
      <c r="C2177" s="62" t="s">
        <v>23</v>
      </c>
      <c r="D2177" s="64" t="s">
        <v>1</v>
      </c>
      <c r="E2177" s="63">
        <f>IF(D2177="ingredient",0,VLOOKUP($D2177,'Master Inventory'!$C:$H,4,FALSE))</f>
        <v>0</v>
      </c>
      <c r="F2177" s="25"/>
      <c r="H2177" s="74">
        <f t="shared" si="65"/>
        <v>0</v>
      </c>
      <c r="J2177" s="67"/>
    </row>
    <row r="2178" spans="1:10" ht="15" customHeight="1">
      <c r="A2178" s="113"/>
      <c r="C2178" s="62" t="s">
        <v>23</v>
      </c>
      <c r="D2178" s="64" t="s">
        <v>1</v>
      </c>
      <c r="E2178" s="63">
        <f>IF(D2178="ingredient",0,VLOOKUP($D2178,'Master Inventory'!$C:$H,4,FALSE))</f>
        <v>0</v>
      </c>
      <c r="F2178" s="25"/>
      <c r="H2178" s="74">
        <f t="shared" si="65"/>
        <v>0</v>
      </c>
      <c r="I2178" s="67"/>
      <c r="J2178" s="67"/>
    </row>
    <row r="2179" spans="1:10" ht="15" customHeight="1">
      <c r="A2179" s="113"/>
      <c r="C2179" s="62" t="s">
        <v>23</v>
      </c>
      <c r="D2179" s="64" t="s">
        <v>1</v>
      </c>
      <c r="E2179" s="63">
        <f>IF(D2179="ingredient",0,VLOOKUP($D2179,'Master Inventory'!$C:$H,4,FALSE))</f>
        <v>0</v>
      </c>
      <c r="F2179" s="25"/>
      <c r="H2179" s="74">
        <f t="shared" si="65"/>
        <v>0</v>
      </c>
      <c r="J2179" s="68"/>
    </row>
    <row r="2180" spans="1:10" ht="15" customHeight="1">
      <c r="A2180" s="113"/>
      <c r="C2180" s="62" t="s">
        <v>23</v>
      </c>
      <c r="D2180" s="64" t="s">
        <v>1</v>
      </c>
      <c r="E2180" s="63">
        <f>IF(D2180="ingredient",0,VLOOKUP($D2180,'Master Inventory'!$C:$H,4,FALSE))</f>
        <v>0</v>
      </c>
      <c r="F2180" s="25"/>
      <c r="H2180" s="74">
        <f t="shared" si="65"/>
        <v>0</v>
      </c>
      <c r="I2180" s="69"/>
      <c r="J2180" s="69"/>
    </row>
    <row r="2181" spans="1:10" ht="15" customHeight="1">
      <c r="A2181" s="113"/>
      <c r="C2181" s="62" t="s">
        <v>23</v>
      </c>
      <c r="D2181" s="64" t="s">
        <v>1</v>
      </c>
      <c r="E2181" s="63">
        <f>IF(D2181="ingredient",0,VLOOKUP($D2181,'Master Inventory'!$C:$H,4,FALSE))</f>
        <v>0</v>
      </c>
      <c r="F2181" s="25"/>
      <c r="H2181" s="74">
        <f t="shared" si="65"/>
        <v>0</v>
      </c>
      <c r="J2181" s="67"/>
    </row>
    <row r="2182" spans="1:10" ht="15" customHeight="1">
      <c r="A2182" s="113"/>
      <c r="C2182" s="62" t="s">
        <v>23</v>
      </c>
      <c r="D2182" s="64" t="s">
        <v>1</v>
      </c>
      <c r="E2182" s="63">
        <f>IF(D2182="ingredient",0,VLOOKUP($D2182,'Master Inventory'!$C:$H,4,FALSE))</f>
        <v>0</v>
      </c>
      <c r="F2182" s="25"/>
      <c r="H2182" s="74">
        <f t="shared" si="65"/>
        <v>0</v>
      </c>
      <c r="I2182" s="67"/>
      <c r="J2182" s="67"/>
    </row>
    <row r="2183" spans="1:10" ht="15" customHeight="1">
      <c r="A2183" s="113"/>
      <c r="C2183" s="62" t="s">
        <v>23</v>
      </c>
      <c r="D2183" s="64" t="s">
        <v>1</v>
      </c>
      <c r="E2183" s="63">
        <f>IF(D2183="ingredient",0,VLOOKUP($D2183,'Master Inventory'!$C:$H,4,FALSE))</f>
        <v>0</v>
      </c>
      <c r="F2183" s="25"/>
      <c r="H2183" s="74">
        <f t="shared" si="65"/>
        <v>0</v>
      </c>
      <c r="J2183" s="65"/>
    </row>
    <row r="2184" spans="1:10" ht="15" customHeight="1">
      <c r="A2184" s="113"/>
      <c r="C2184" s="62" t="s">
        <v>23</v>
      </c>
      <c r="D2184" s="64" t="s">
        <v>1</v>
      </c>
      <c r="E2184" s="63">
        <f>IF(D2184="ingredient",0,VLOOKUP($D2184,'Master Inventory'!$C:$H,4,FALSE))</f>
        <v>0</v>
      </c>
      <c r="F2184" s="25"/>
      <c r="H2184" s="74">
        <f t="shared" si="65"/>
        <v>0</v>
      </c>
      <c r="I2184" s="70"/>
      <c r="J2184" s="70"/>
    </row>
    <row r="2185" spans="1:10" ht="15" customHeight="1">
      <c r="A2185" s="113"/>
      <c r="C2185" s="62" t="s">
        <v>23</v>
      </c>
      <c r="D2185" s="64" t="s">
        <v>1</v>
      </c>
      <c r="E2185" s="63">
        <f>IF(D2185="ingredient",0,VLOOKUP($D2185,'Master Inventory'!$C:$H,4,FALSE))</f>
        <v>0</v>
      </c>
      <c r="F2185" s="25"/>
      <c r="H2185" s="74">
        <f t="shared" si="65"/>
        <v>0</v>
      </c>
      <c r="J2185" s="67"/>
    </row>
    <row r="2186" spans="1:10" ht="15" customHeight="1">
      <c r="A2186" s="113"/>
      <c r="C2186" s="62" t="s">
        <v>23</v>
      </c>
      <c r="D2186" s="64" t="s">
        <v>1</v>
      </c>
      <c r="E2186" s="63">
        <f>IF(D2186="ingredient",0,VLOOKUP($D2186,'Master Inventory'!$C:$H,4,FALSE))</f>
        <v>0</v>
      </c>
      <c r="F2186" s="25"/>
      <c r="H2186" s="74">
        <f t="shared" si="65"/>
        <v>0</v>
      </c>
      <c r="I2186" s="67"/>
      <c r="J2186" s="67"/>
    </row>
    <row r="2187" spans="1:10" ht="15" customHeight="1">
      <c r="A2187" s="113"/>
      <c r="C2187" s="62" t="s">
        <v>23</v>
      </c>
      <c r="D2187" s="64" t="s">
        <v>1</v>
      </c>
      <c r="E2187" s="63">
        <f>IF(D2187="ingredient",0,VLOOKUP($D2187,'Master Inventory'!$C:$H,4,FALSE))</f>
        <v>0</v>
      </c>
      <c r="F2187" s="25"/>
      <c r="H2187" s="74">
        <f t="shared" si="65"/>
        <v>0</v>
      </c>
      <c r="J2187" s="71"/>
    </row>
    <row r="2188" spans="1:10" ht="15" customHeight="1">
      <c r="A2188" s="113"/>
      <c r="C2188" s="62" t="s">
        <v>23</v>
      </c>
      <c r="D2188" s="64" t="s">
        <v>1</v>
      </c>
      <c r="E2188" s="63">
        <f>IF(D2188="ingredient",0,VLOOKUP($D2188,'Master Inventory'!$C:$H,4,FALSE))</f>
        <v>0</v>
      </c>
      <c r="F2188" s="25"/>
      <c r="H2188" s="74">
        <f t="shared" si="65"/>
        <v>0</v>
      </c>
      <c r="I2188" s="71"/>
      <c r="J2188" s="71"/>
    </row>
    <row r="2189" spans="1:10" ht="15" customHeight="1">
      <c r="A2189" s="113"/>
      <c r="C2189" s="62" t="s">
        <v>23</v>
      </c>
      <c r="D2189" s="64" t="s">
        <v>1</v>
      </c>
      <c r="E2189" s="63">
        <f>IF(D2189="ingredient",0,VLOOKUP($D2189,'Master Inventory'!$C:$H,4,FALSE))</f>
        <v>0</v>
      </c>
      <c r="F2189" s="25"/>
      <c r="H2189" s="74">
        <f t="shared" si="65"/>
        <v>0</v>
      </c>
      <c r="I2189" s="72"/>
      <c r="J2189" s="72"/>
    </row>
    <row r="2190" spans="1:10" ht="15" customHeight="1">
      <c r="A2190" s="113"/>
      <c r="C2190" s="62" t="s">
        <v>23</v>
      </c>
      <c r="D2190" s="64" t="s">
        <v>1</v>
      </c>
      <c r="E2190" s="63">
        <f>IF(D2190="ingredient",0,VLOOKUP($D2190,'Master Inventory'!$C:$H,4,FALSE))</f>
        <v>0</v>
      </c>
      <c r="F2190" s="25"/>
      <c r="H2190" s="74">
        <f t="shared" si="65"/>
        <v>0</v>
      </c>
      <c r="I2190" s="72"/>
      <c r="J2190" s="72"/>
    </row>
    <row r="2191" spans="1:10" ht="15" customHeight="1">
      <c r="A2191" s="113"/>
      <c r="C2191" s="62" t="s">
        <v>23</v>
      </c>
      <c r="D2191" s="64" t="s">
        <v>1</v>
      </c>
      <c r="E2191" s="63">
        <f>IF(D2191="ingredient",0,VLOOKUP($D2191,'Master Inventory'!$C:$H,4,FALSE))</f>
        <v>0</v>
      </c>
      <c r="F2191" s="25"/>
      <c r="H2191" s="74">
        <f t="shared" si="65"/>
        <v>0</v>
      </c>
    </row>
    <row r="2192" spans="1:10" ht="15" customHeight="1">
      <c r="A2192" s="113"/>
      <c r="C2192" s="62" t="s">
        <v>23</v>
      </c>
      <c r="D2192" s="64" t="s">
        <v>1</v>
      </c>
      <c r="E2192" s="63">
        <f>IF(D2192="ingredient",0,VLOOKUP($D2192,'Master Inventory'!$C:$H,4,FALSE))</f>
        <v>0</v>
      </c>
      <c r="F2192" s="25"/>
      <c r="H2192" s="74">
        <f t="shared" si="65"/>
        <v>0</v>
      </c>
    </row>
    <row r="2193" spans="1:8" ht="15" customHeight="1">
      <c r="A2193" s="113"/>
      <c r="C2193" s="62" t="s">
        <v>23</v>
      </c>
      <c r="D2193" s="64" t="s">
        <v>1</v>
      </c>
      <c r="E2193" s="63">
        <f>IF(D2193="ingredient",0,VLOOKUP($D2193,'Master Inventory'!$C:$H,4,FALSE))</f>
        <v>0</v>
      </c>
      <c r="F2193" s="25"/>
      <c r="H2193" s="74">
        <f t="shared" si="65"/>
        <v>0</v>
      </c>
    </row>
    <row r="2194" spans="1:8" ht="15" customHeight="1">
      <c r="A2194" s="113"/>
      <c r="C2194" s="62" t="s">
        <v>23</v>
      </c>
      <c r="D2194" s="64" t="s">
        <v>1</v>
      </c>
      <c r="E2194" s="63">
        <f>IF(D2194="ingredient",0,VLOOKUP($D2194,'Master Inventory'!$C:$H,4,FALSE))</f>
        <v>0</v>
      </c>
      <c r="F2194" s="25"/>
      <c r="H2194" s="74">
        <f t="shared" si="65"/>
        <v>0</v>
      </c>
    </row>
    <row r="2195" spans="1:8" ht="15" customHeight="1">
      <c r="A2195" s="113"/>
      <c r="C2195" s="62" t="s">
        <v>23</v>
      </c>
      <c r="D2195" s="64" t="s">
        <v>1</v>
      </c>
      <c r="E2195" s="63">
        <f>IF(D2195="ingredient",0,VLOOKUP($D2195,'Master Inventory'!$C:$H,4,FALSE))</f>
        <v>0</v>
      </c>
      <c r="F2195" s="25"/>
      <c r="H2195" s="74">
        <f t="shared" si="65"/>
        <v>0</v>
      </c>
    </row>
    <row r="2196" spans="1:8" ht="15" customHeight="1">
      <c r="A2196" s="113"/>
      <c r="C2196" s="62" t="s">
        <v>23</v>
      </c>
      <c r="D2196" s="64" t="s">
        <v>1</v>
      </c>
      <c r="E2196" s="63">
        <f>IF(D2196="ingredient",0,VLOOKUP($D2196,'Master Inventory'!$C:$H,4,FALSE))</f>
        <v>0</v>
      </c>
      <c r="F2196" s="25"/>
      <c r="H2196" s="74">
        <f t="shared" si="65"/>
        <v>0</v>
      </c>
    </row>
    <row r="2197" spans="1:8" ht="15" customHeight="1">
      <c r="A2197" s="113"/>
      <c r="C2197" s="62" t="s">
        <v>23</v>
      </c>
      <c r="D2197" s="64" t="s">
        <v>1</v>
      </c>
      <c r="E2197" s="63">
        <f>IF(D2197="ingredient",0,VLOOKUP($D2197,'Master Inventory'!$C:$H,4,FALSE))</f>
        <v>0</v>
      </c>
      <c r="F2197" s="25"/>
      <c r="H2197" s="74">
        <f t="shared" si="65"/>
        <v>0</v>
      </c>
    </row>
    <row r="2198" spans="1:8" ht="15" customHeight="1">
      <c r="A2198" s="113"/>
      <c r="C2198" s="62" t="s">
        <v>23</v>
      </c>
      <c r="D2198" s="64" t="s">
        <v>1</v>
      </c>
      <c r="E2198" s="63">
        <f>IF(D2198="ingredient",0,VLOOKUP($D2198,'Master Inventory'!$C:$H,4,FALSE))</f>
        <v>0</v>
      </c>
      <c r="F2198" s="25"/>
      <c r="H2198" s="74">
        <f t="shared" si="65"/>
        <v>0</v>
      </c>
    </row>
    <row r="2199" spans="1:8" ht="15" customHeight="1">
      <c r="A2199" s="113"/>
      <c r="C2199" s="62" t="s">
        <v>23</v>
      </c>
      <c r="D2199" s="64" t="s">
        <v>1</v>
      </c>
      <c r="E2199" s="63">
        <f>IF(D2199="ingredient",0,VLOOKUP($D2199,'Master Inventory'!$C:$H,4,FALSE))</f>
        <v>0</v>
      </c>
      <c r="F2199" s="25"/>
      <c r="H2199" s="74">
        <f t="shared" si="65"/>
        <v>0</v>
      </c>
    </row>
    <row r="2200" spans="1:8" ht="15" customHeight="1">
      <c r="A2200" s="113"/>
      <c r="C2200" s="62" t="s">
        <v>23</v>
      </c>
      <c r="D2200" s="64" t="s">
        <v>1</v>
      </c>
      <c r="E2200" s="63">
        <f>IF(D2200="ingredient",0,VLOOKUP($D2200,'Master Inventory'!$C:$H,4,FALSE))</f>
        <v>0</v>
      </c>
      <c r="F2200" s="25"/>
      <c r="H2200" s="74">
        <f t="shared" si="65"/>
        <v>0</v>
      </c>
    </row>
    <row r="2201" spans="1:8" ht="15" customHeight="1">
      <c r="A2201" s="113"/>
      <c r="C2201" s="62" t="s">
        <v>23</v>
      </c>
      <c r="D2201" s="64" t="s">
        <v>1</v>
      </c>
      <c r="E2201" s="63">
        <f>IF(D2201="ingredient",0,VLOOKUP($D2201,'Master Inventory'!$C:$H,4,FALSE))</f>
        <v>0</v>
      </c>
      <c r="F2201" s="25"/>
      <c r="H2201" s="74">
        <f t="shared" si="65"/>
        <v>0</v>
      </c>
    </row>
    <row r="2202" spans="1:8" ht="15" customHeight="1">
      <c r="A2202" s="113"/>
      <c r="C2202" s="62" t="s">
        <v>23</v>
      </c>
      <c r="D2202" s="64" t="s">
        <v>1</v>
      </c>
      <c r="E2202" s="63">
        <f>IF(D2202="ingredient",0,VLOOKUP($D2202,'Master Inventory'!$C:$H,4,FALSE))</f>
        <v>0</v>
      </c>
      <c r="F2202" s="25"/>
      <c r="H2202" s="74">
        <f t="shared" si="65"/>
        <v>0</v>
      </c>
    </row>
    <row r="2203" spans="1:8" ht="15" customHeight="1">
      <c r="A2203" s="113"/>
      <c r="C2203" s="62" t="s">
        <v>23</v>
      </c>
      <c r="D2203" s="64" t="s">
        <v>1</v>
      </c>
      <c r="E2203" s="63">
        <f>IF(D2203="ingredient",0,VLOOKUP($D2203,'Master Inventory'!$C:$H,4,FALSE))</f>
        <v>0</v>
      </c>
      <c r="F2203" s="25"/>
      <c r="H2203" s="74">
        <f t="shared" si="65"/>
        <v>0</v>
      </c>
    </row>
    <row r="2204" spans="1:8" ht="15" customHeight="1">
      <c r="A2204" s="113"/>
      <c r="C2204" s="62" t="s">
        <v>23</v>
      </c>
      <c r="D2204" s="64" t="s">
        <v>1</v>
      </c>
      <c r="E2204" s="63">
        <f>IF(D2204="ingredient",0,VLOOKUP($D2204,'Master Inventory'!$C:$H,4,FALSE))</f>
        <v>0</v>
      </c>
      <c r="F2204" s="25"/>
      <c r="H2204" s="74">
        <f t="shared" si="65"/>
        <v>0</v>
      </c>
    </row>
    <row r="2205" spans="1:8" ht="15" customHeight="1">
      <c r="A2205" s="113"/>
      <c r="C2205" s="73" t="s">
        <v>24</v>
      </c>
      <c r="D2205" s="64" t="s">
        <v>8</v>
      </c>
      <c r="E2205" s="63">
        <f>IF(D2205="Recipe Name",0,VLOOKUP($D2205,'Raw Recipes'!$B:$I,8,FALSE))</f>
        <v>0</v>
      </c>
      <c r="F2205" s="25"/>
      <c r="H2205" s="74">
        <f t="shared" si="65"/>
        <v>0</v>
      </c>
    </row>
    <row r="2206" spans="1:8" ht="15" customHeight="1">
      <c r="A2206" s="113"/>
      <c r="C2206" s="73" t="s">
        <v>24</v>
      </c>
      <c r="D2206" s="64" t="s">
        <v>8</v>
      </c>
      <c r="E2206" s="63">
        <f>IF(D2206="Recipe Name",0,VLOOKUP($D2206,'Raw Recipes'!$B:$I,8,FALSE))</f>
        <v>0</v>
      </c>
      <c r="F2206" s="25"/>
      <c r="H2206" s="74">
        <f t="shared" si="65"/>
        <v>0</v>
      </c>
    </row>
    <row r="2207" spans="1:8" ht="15" customHeight="1">
      <c r="A2207" s="113"/>
      <c r="C2207" s="73" t="s">
        <v>24</v>
      </c>
      <c r="D2207" s="64" t="s">
        <v>8</v>
      </c>
      <c r="E2207" s="63">
        <f>IF(D2207="Recipe Name",0,VLOOKUP($D2207,'Raw Recipes'!$B:$I,8,FALSE))</f>
        <v>0</v>
      </c>
      <c r="F2207" s="25"/>
      <c r="H2207" s="74">
        <f t="shared" si="65"/>
        <v>0</v>
      </c>
    </row>
    <row r="2208" spans="1:8" ht="15" customHeight="1">
      <c r="A2208" s="113"/>
      <c r="C2208" s="73" t="s">
        <v>24</v>
      </c>
      <c r="D2208" s="64" t="s">
        <v>8</v>
      </c>
      <c r="E2208" s="63">
        <f>IF(D2208="Recipe Name",0,VLOOKUP($D2208,'Raw Recipes'!$B:$I,8,FALSE))</f>
        <v>0</v>
      </c>
      <c r="F2208" s="25"/>
      <c r="H2208" s="74">
        <f t="shared" si="65"/>
        <v>0</v>
      </c>
    </row>
    <row r="2209" spans="1:16" ht="15" customHeight="1">
      <c r="A2209" s="113"/>
      <c r="C2209" s="73" t="s">
        <v>24</v>
      </c>
      <c r="D2209" s="64" t="s">
        <v>8</v>
      </c>
      <c r="E2209" s="63">
        <f>IF(D2209="Recipe Name",0,VLOOKUP($D2209,'Raw Recipes'!$B:$I,8,FALSE))</f>
        <v>0</v>
      </c>
      <c r="F2209" s="25"/>
      <c r="H2209" s="74">
        <f t="shared" si="65"/>
        <v>0</v>
      </c>
    </row>
    <row r="2210" spans="1:16" ht="15" customHeight="1">
      <c r="A2210" s="113"/>
      <c r="C2210" s="73" t="s">
        <v>24</v>
      </c>
      <c r="D2210" s="64" t="s">
        <v>8</v>
      </c>
      <c r="E2210" s="63">
        <f>IF(D2210="Recipe Name",0,VLOOKUP($D2210,'Raw Recipes'!$B:$I,8,FALSE))</f>
        <v>0</v>
      </c>
      <c r="F2210" s="25"/>
      <c r="H2210" s="74">
        <f t="shared" si="65"/>
        <v>0</v>
      </c>
    </row>
    <row r="2211" spans="1:16" ht="15" customHeight="1">
      <c r="A2211" s="113"/>
      <c r="C2211" s="73" t="s">
        <v>24</v>
      </c>
      <c r="D2211" s="64" t="s">
        <v>8</v>
      </c>
      <c r="E2211" s="63">
        <f>IF(D2211="Recipe Name",0,VLOOKUP($D2211,'Raw Recipes'!$B:$I,8,FALSE))</f>
        <v>0</v>
      </c>
      <c r="F2211" s="25"/>
      <c r="H2211" s="74">
        <f t="shared" si="65"/>
        <v>0</v>
      </c>
    </row>
    <row r="2212" spans="1:16" ht="15" customHeight="1">
      <c r="A2212" s="113"/>
      <c r="C2212" s="73" t="s">
        <v>24</v>
      </c>
      <c r="D2212" s="64" t="s">
        <v>8</v>
      </c>
      <c r="E2212" s="63">
        <f>IF(D2212="Recipe Name",0,VLOOKUP($D2212,'Raw Recipes'!$B:$I,8,FALSE))</f>
        <v>0</v>
      </c>
      <c r="F2212" s="25"/>
      <c r="H2212" s="74">
        <f t="shared" si="65"/>
        <v>0</v>
      </c>
    </row>
    <row r="2213" spans="1:16" ht="15" customHeight="1">
      <c r="A2213" s="113"/>
      <c r="C2213" s="73" t="s">
        <v>24</v>
      </c>
      <c r="D2213" s="64" t="s">
        <v>8</v>
      </c>
      <c r="E2213" s="63">
        <f>IF(D2213="Recipe Name",0,VLOOKUP($D2213,'Raw Recipes'!$B:$I,8,FALSE))</f>
        <v>0</v>
      </c>
      <c r="F2213" s="25"/>
      <c r="H2213" s="74">
        <f t="shared" si="65"/>
        <v>0</v>
      </c>
    </row>
    <row r="2214" spans="1:16" ht="15" customHeight="1">
      <c r="A2214" s="113"/>
      <c r="C2214" s="73" t="s">
        <v>24</v>
      </c>
      <c r="D2214" s="64" t="s">
        <v>8</v>
      </c>
      <c r="E2214" s="63">
        <f>IF(D2214="Recipe Name",0,VLOOKUP($D2214,'Raw Recipes'!$B:$I,8,FALSE))</f>
        <v>0</v>
      </c>
      <c r="F2214" s="25"/>
      <c r="H2214" s="74">
        <f t="shared" si="65"/>
        <v>0</v>
      </c>
    </row>
    <row r="2215" spans="1:16" ht="15" customHeight="1">
      <c r="A2215" s="113"/>
      <c r="B2215" s="14"/>
      <c r="C2215" s="14"/>
      <c r="D2215" s="14"/>
      <c r="E2215" s="14"/>
      <c r="F2215" s="14"/>
      <c r="G2215" s="14"/>
      <c r="H2215" s="14"/>
      <c r="I2215" s="16"/>
      <c r="J2215" s="16"/>
      <c r="K2215" s="14"/>
      <c r="L2215" s="14"/>
      <c r="M2215" s="14"/>
      <c r="N2215" s="14"/>
      <c r="O2215" s="14"/>
      <c r="P2215" s="14"/>
    </row>
    <row r="2216" spans="1:16" ht="15" customHeight="1">
      <c r="A2216" s="113">
        <f t="shared" ref="A2216" si="66">A2175+1</f>
        <v>55</v>
      </c>
      <c r="B2216" s="25"/>
      <c r="C2216" s="62" t="s">
        <v>23</v>
      </c>
      <c r="D2216" s="64" t="s">
        <v>1</v>
      </c>
      <c r="E2216" s="63">
        <f>IF(D2216="ingredient",0,VLOOKUP($D2216,'Master Inventory'!$C:$H,4,FALSE))</f>
        <v>0</v>
      </c>
      <c r="F2216" s="25"/>
      <c r="H2216" s="74">
        <f>F2216*E2216</f>
        <v>0</v>
      </c>
      <c r="I2216" s="114">
        <f>SUM(H2216:H2255)</f>
        <v>0</v>
      </c>
      <c r="J2216" s="114"/>
      <c r="K2216" s="115"/>
      <c r="L2216" s="115"/>
      <c r="M2216" s="114">
        <f>K2216-I2216</f>
        <v>0</v>
      </c>
      <c r="N2216" s="114"/>
      <c r="O2216" s="116" t="e">
        <f>I2216/K2216</f>
        <v>#DIV/0!</v>
      </c>
      <c r="P2216" s="116"/>
    </row>
    <row r="2217" spans="1:16" ht="15" customHeight="1">
      <c r="A2217" s="113"/>
      <c r="C2217" s="62" t="s">
        <v>23</v>
      </c>
      <c r="D2217" s="64" t="s">
        <v>1</v>
      </c>
      <c r="E2217" s="63">
        <f>IF(D2217="ingredient",0,VLOOKUP($D2217,'Master Inventory'!$C:$H,4,FALSE))</f>
        <v>0</v>
      </c>
      <c r="F2217" s="25"/>
      <c r="H2217" s="74">
        <f t="shared" ref="H2217:H2255" si="67">F2217*E2217</f>
        <v>0</v>
      </c>
      <c r="I2217" s="65"/>
      <c r="J2217" s="65"/>
    </row>
    <row r="2218" spans="1:16" ht="15" customHeight="1">
      <c r="A2218" s="113"/>
      <c r="C2218" s="62" t="s">
        <v>23</v>
      </c>
      <c r="D2218" s="64" t="s">
        <v>1</v>
      </c>
      <c r="E2218" s="63">
        <f>IF(D2218="ingredient",0,VLOOKUP($D2218,'Master Inventory'!$C:$H,4,FALSE))</f>
        <v>0</v>
      </c>
      <c r="F2218" s="25"/>
      <c r="H2218" s="74">
        <f t="shared" si="67"/>
        <v>0</v>
      </c>
      <c r="J2218" s="67"/>
    </row>
    <row r="2219" spans="1:16" ht="15" customHeight="1">
      <c r="A2219" s="113"/>
      <c r="C2219" s="62" t="s">
        <v>23</v>
      </c>
      <c r="D2219" s="64" t="s">
        <v>1</v>
      </c>
      <c r="E2219" s="63">
        <f>IF(D2219="ingredient",0,VLOOKUP($D2219,'Master Inventory'!$C:$H,4,FALSE))</f>
        <v>0</v>
      </c>
      <c r="F2219" s="25"/>
      <c r="H2219" s="74">
        <f t="shared" si="67"/>
        <v>0</v>
      </c>
      <c r="I2219" s="67"/>
      <c r="J2219" s="67"/>
    </row>
    <row r="2220" spans="1:16" ht="15" customHeight="1">
      <c r="A2220" s="113"/>
      <c r="C2220" s="62" t="s">
        <v>23</v>
      </c>
      <c r="D2220" s="64" t="s">
        <v>1</v>
      </c>
      <c r="E2220" s="63">
        <f>IF(D2220="ingredient",0,VLOOKUP($D2220,'Master Inventory'!$C:$H,4,FALSE))</f>
        <v>0</v>
      </c>
      <c r="F2220" s="25"/>
      <c r="H2220" s="74">
        <f t="shared" si="67"/>
        <v>0</v>
      </c>
      <c r="J2220" s="68"/>
    </row>
    <row r="2221" spans="1:16" ht="15" customHeight="1">
      <c r="A2221" s="113"/>
      <c r="C2221" s="62" t="s">
        <v>23</v>
      </c>
      <c r="D2221" s="64" t="s">
        <v>1</v>
      </c>
      <c r="E2221" s="63">
        <f>IF(D2221="ingredient",0,VLOOKUP($D2221,'Master Inventory'!$C:$H,4,FALSE))</f>
        <v>0</v>
      </c>
      <c r="F2221" s="25"/>
      <c r="H2221" s="74">
        <f t="shared" si="67"/>
        <v>0</v>
      </c>
      <c r="I2221" s="69"/>
      <c r="J2221" s="69"/>
    </row>
    <row r="2222" spans="1:16" ht="15" customHeight="1">
      <c r="A2222" s="113"/>
      <c r="C2222" s="62" t="s">
        <v>23</v>
      </c>
      <c r="D2222" s="64" t="s">
        <v>1</v>
      </c>
      <c r="E2222" s="63">
        <f>IF(D2222="ingredient",0,VLOOKUP($D2222,'Master Inventory'!$C:$H,4,FALSE))</f>
        <v>0</v>
      </c>
      <c r="F2222" s="25"/>
      <c r="H2222" s="74">
        <f t="shared" si="67"/>
        <v>0</v>
      </c>
      <c r="J2222" s="67"/>
    </row>
    <row r="2223" spans="1:16" ht="15" customHeight="1">
      <c r="A2223" s="113"/>
      <c r="C2223" s="62" t="s">
        <v>23</v>
      </c>
      <c r="D2223" s="64" t="s">
        <v>1</v>
      </c>
      <c r="E2223" s="63">
        <f>IF(D2223="ingredient",0,VLOOKUP($D2223,'Master Inventory'!$C:$H,4,FALSE))</f>
        <v>0</v>
      </c>
      <c r="F2223" s="25"/>
      <c r="H2223" s="74">
        <f t="shared" si="67"/>
        <v>0</v>
      </c>
      <c r="I2223" s="67"/>
      <c r="J2223" s="67"/>
    </row>
    <row r="2224" spans="1:16" ht="15" customHeight="1">
      <c r="A2224" s="113"/>
      <c r="C2224" s="62" t="s">
        <v>23</v>
      </c>
      <c r="D2224" s="64" t="s">
        <v>1</v>
      </c>
      <c r="E2224" s="63">
        <f>IF(D2224="ingredient",0,VLOOKUP($D2224,'Master Inventory'!$C:$H,4,FALSE))</f>
        <v>0</v>
      </c>
      <c r="F2224" s="25"/>
      <c r="H2224" s="74">
        <f t="shared" si="67"/>
        <v>0</v>
      </c>
      <c r="J2224" s="65"/>
    </row>
    <row r="2225" spans="1:10" ht="15" customHeight="1">
      <c r="A2225" s="113"/>
      <c r="C2225" s="62" t="s">
        <v>23</v>
      </c>
      <c r="D2225" s="64" t="s">
        <v>1</v>
      </c>
      <c r="E2225" s="63">
        <f>IF(D2225="ingredient",0,VLOOKUP($D2225,'Master Inventory'!$C:$H,4,FALSE))</f>
        <v>0</v>
      </c>
      <c r="F2225" s="25"/>
      <c r="H2225" s="74">
        <f t="shared" si="67"/>
        <v>0</v>
      </c>
      <c r="I2225" s="70"/>
      <c r="J2225" s="70"/>
    </row>
    <row r="2226" spans="1:10" ht="15" customHeight="1">
      <c r="A2226" s="113"/>
      <c r="C2226" s="62" t="s">
        <v>23</v>
      </c>
      <c r="D2226" s="64" t="s">
        <v>1</v>
      </c>
      <c r="E2226" s="63">
        <f>IF(D2226="ingredient",0,VLOOKUP($D2226,'Master Inventory'!$C:$H,4,FALSE))</f>
        <v>0</v>
      </c>
      <c r="F2226" s="25"/>
      <c r="H2226" s="74">
        <f t="shared" si="67"/>
        <v>0</v>
      </c>
      <c r="J2226" s="67"/>
    </row>
    <row r="2227" spans="1:10" ht="15" customHeight="1">
      <c r="A2227" s="113"/>
      <c r="C2227" s="62" t="s">
        <v>23</v>
      </c>
      <c r="D2227" s="64" t="s">
        <v>1</v>
      </c>
      <c r="E2227" s="63">
        <f>IF(D2227="ingredient",0,VLOOKUP($D2227,'Master Inventory'!$C:$H,4,FALSE))</f>
        <v>0</v>
      </c>
      <c r="F2227" s="25"/>
      <c r="H2227" s="74">
        <f t="shared" si="67"/>
        <v>0</v>
      </c>
      <c r="I2227" s="67"/>
      <c r="J2227" s="67"/>
    </row>
    <row r="2228" spans="1:10" ht="15" customHeight="1">
      <c r="A2228" s="113"/>
      <c r="C2228" s="62" t="s">
        <v>23</v>
      </c>
      <c r="D2228" s="64" t="s">
        <v>1</v>
      </c>
      <c r="E2228" s="63">
        <f>IF(D2228="ingredient",0,VLOOKUP($D2228,'Master Inventory'!$C:$H,4,FALSE))</f>
        <v>0</v>
      </c>
      <c r="F2228" s="25"/>
      <c r="H2228" s="74">
        <f t="shared" si="67"/>
        <v>0</v>
      </c>
      <c r="J2228" s="71"/>
    </row>
    <row r="2229" spans="1:10" ht="15" customHeight="1">
      <c r="A2229" s="113"/>
      <c r="C2229" s="62" t="s">
        <v>23</v>
      </c>
      <c r="D2229" s="64" t="s">
        <v>1</v>
      </c>
      <c r="E2229" s="63">
        <f>IF(D2229="ingredient",0,VLOOKUP($D2229,'Master Inventory'!$C:$H,4,FALSE))</f>
        <v>0</v>
      </c>
      <c r="F2229" s="25"/>
      <c r="H2229" s="74">
        <f t="shared" si="67"/>
        <v>0</v>
      </c>
      <c r="I2229" s="71"/>
      <c r="J2229" s="71"/>
    </row>
    <row r="2230" spans="1:10" ht="15" customHeight="1">
      <c r="A2230" s="113"/>
      <c r="C2230" s="62" t="s">
        <v>23</v>
      </c>
      <c r="D2230" s="64" t="s">
        <v>1</v>
      </c>
      <c r="E2230" s="63">
        <f>IF(D2230="ingredient",0,VLOOKUP($D2230,'Master Inventory'!$C:$H,4,FALSE))</f>
        <v>0</v>
      </c>
      <c r="F2230" s="25"/>
      <c r="H2230" s="74">
        <f t="shared" si="67"/>
        <v>0</v>
      </c>
      <c r="I2230" s="72"/>
      <c r="J2230" s="72"/>
    </row>
    <row r="2231" spans="1:10" ht="15" customHeight="1">
      <c r="A2231" s="113"/>
      <c r="C2231" s="62" t="s">
        <v>23</v>
      </c>
      <c r="D2231" s="64" t="s">
        <v>1</v>
      </c>
      <c r="E2231" s="63">
        <f>IF(D2231="ingredient",0,VLOOKUP($D2231,'Master Inventory'!$C:$H,4,FALSE))</f>
        <v>0</v>
      </c>
      <c r="F2231" s="25"/>
      <c r="H2231" s="74">
        <f t="shared" si="67"/>
        <v>0</v>
      </c>
      <c r="I2231" s="72"/>
      <c r="J2231" s="72"/>
    </row>
    <row r="2232" spans="1:10" ht="15" customHeight="1">
      <c r="A2232" s="113"/>
      <c r="C2232" s="62" t="s">
        <v>23</v>
      </c>
      <c r="D2232" s="64" t="s">
        <v>1</v>
      </c>
      <c r="E2232" s="63">
        <f>IF(D2232="ingredient",0,VLOOKUP($D2232,'Master Inventory'!$C:$H,4,FALSE))</f>
        <v>0</v>
      </c>
      <c r="F2232" s="25"/>
      <c r="H2232" s="74">
        <f t="shared" si="67"/>
        <v>0</v>
      </c>
    </row>
    <row r="2233" spans="1:10" ht="15" customHeight="1">
      <c r="A2233" s="113"/>
      <c r="C2233" s="62" t="s">
        <v>23</v>
      </c>
      <c r="D2233" s="64" t="s">
        <v>1</v>
      </c>
      <c r="E2233" s="63">
        <f>IF(D2233="ingredient",0,VLOOKUP($D2233,'Master Inventory'!$C:$H,4,FALSE))</f>
        <v>0</v>
      </c>
      <c r="F2233" s="25"/>
      <c r="H2233" s="74">
        <f t="shared" si="67"/>
        <v>0</v>
      </c>
    </row>
    <row r="2234" spans="1:10" ht="15" customHeight="1">
      <c r="A2234" s="113"/>
      <c r="C2234" s="62" t="s">
        <v>23</v>
      </c>
      <c r="D2234" s="64" t="s">
        <v>1</v>
      </c>
      <c r="E2234" s="63">
        <f>IF(D2234="ingredient",0,VLOOKUP($D2234,'Master Inventory'!$C:$H,4,FALSE))</f>
        <v>0</v>
      </c>
      <c r="F2234" s="25"/>
      <c r="H2234" s="74">
        <f t="shared" si="67"/>
        <v>0</v>
      </c>
    </row>
    <row r="2235" spans="1:10" ht="15" customHeight="1">
      <c r="A2235" s="113"/>
      <c r="C2235" s="62" t="s">
        <v>23</v>
      </c>
      <c r="D2235" s="64" t="s">
        <v>1</v>
      </c>
      <c r="E2235" s="63">
        <f>IF(D2235="ingredient",0,VLOOKUP($D2235,'Master Inventory'!$C:$H,4,FALSE))</f>
        <v>0</v>
      </c>
      <c r="F2235" s="25"/>
      <c r="H2235" s="74">
        <f t="shared" si="67"/>
        <v>0</v>
      </c>
    </row>
    <row r="2236" spans="1:10" ht="15" customHeight="1">
      <c r="A2236" s="113"/>
      <c r="C2236" s="62" t="s">
        <v>23</v>
      </c>
      <c r="D2236" s="64" t="s">
        <v>1</v>
      </c>
      <c r="E2236" s="63">
        <f>IF(D2236="ingredient",0,VLOOKUP($D2236,'Master Inventory'!$C:$H,4,FALSE))</f>
        <v>0</v>
      </c>
      <c r="F2236" s="25"/>
      <c r="H2236" s="74">
        <f t="shared" si="67"/>
        <v>0</v>
      </c>
    </row>
    <row r="2237" spans="1:10" ht="15" customHeight="1">
      <c r="A2237" s="113"/>
      <c r="C2237" s="62" t="s">
        <v>23</v>
      </c>
      <c r="D2237" s="64" t="s">
        <v>1</v>
      </c>
      <c r="E2237" s="63">
        <f>IF(D2237="ingredient",0,VLOOKUP($D2237,'Master Inventory'!$C:$H,4,FALSE))</f>
        <v>0</v>
      </c>
      <c r="F2237" s="25"/>
      <c r="H2237" s="74">
        <f t="shared" si="67"/>
        <v>0</v>
      </c>
    </row>
    <row r="2238" spans="1:10" ht="15" customHeight="1">
      <c r="A2238" s="113"/>
      <c r="C2238" s="62" t="s">
        <v>23</v>
      </c>
      <c r="D2238" s="64" t="s">
        <v>1</v>
      </c>
      <c r="E2238" s="63">
        <f>IF(D2238="ingredient",0,VLOOKUP($D2238,'Master Inventory'!$C:$H,4,FALSE))</f>
        <v>0</v>
      </c>
      <c r="F2238" s="25"/>
      <c r="H2238" s="74">
        <f t="shared" si="67"/>
        <v>0</v>
      </c>
    </row>
    <row r="2239" spans="1:10" ht="15" customHeight="1">
      <c r="A2239" s="113"/>
      <c r="C2239" s="62" t="s">
        <v>23</v>
      </c>
      <c r="D2239" s="64" t="s">
        <v>1</v>
      </c>
      <c r="E2239" s="63">
        <f>IF(D2239="ingredient",0,VLOOKUP($D2239,'Master Inventory'!$C:$H,4,FALSE))</f>
        <v>0</v>
      </c>
      <c r="F2239" s="25"/>
      <c r="H2239" s="74">
        <f t="shared" si="67"/>
        <v>0</v>
      </c>
    </row>
    <row r="2240" spans="1:10" ht="15" customHeight="1">
      <c r="A2240" s="113"/>
      <c r="C2240" s="62" t="s">
        <v>23</v>
      </c>
      <c r="D2240" s="64" t="s">
        <v>1</v>
      </c>
      <c r="E2240" s="63">
        <f>IF(D2240="ingredient",0,VLOOKUP($D2240,'Master Inventory'!$C:$H,4,FALSE))</f>
        <v>0</v>
      </c>
      <c r="F2240" s="25"/>
      <c r="H2240" s="74">
        <f t="shared" si="67"/>
        <v>0</v>
      </c>
    </row>
    <row r="2241" spans="1:16" ht="15" customHeight="1">
      <c r="A2241" s="113"/>
      <c r="C2241" s="62" t="s">
        <v>23</v>
      </c>
      <c r="D2241" s="64" t="s">
        <v>1</v>
      </c>
      <c r="E2241" s="63">
        <f>IF(D2241="ingredient",0,VLOOKUP($D2241,'Master Inventory'!$C:$H,4,FALSE))</f>
        <v>0</v>
      </c>
      <c r="F2241" s="25"/>
      <c r="H2241" s="74">
        <f t="shared" si="67"/>
        <v>0</v>
      </c>
    </row>
    <row r="2242" spans="1:16" ht="15" customHeight="1">
      <c r="A2242" s="113"/>
      <c r="C2242" s="62" t="s">
        <v>23</v>
      </c>
      <c r="D2242" s="64" t="s">
        <v>1</v>
      </c>
      <c r="E2242" s="63">
        <f>IF(D2242="ingredient",0,VLOOKUP($D2242,'Master Inventory'!$C:$H,4,FALSE))</f>
        <v>0</v>
      </c>
      <c r="F2242" s="25"/>
      <c r="H2242" s="74">
        <f t="shared" si="67"/>
        <v>0</v>
      </c>
    </row>
    <row r="2243" spans="1:16" ht="15" customHeight="1">
      <c r="A2243" s="113"/>
      <c r="C2243" s="62" t="s">
        <v>23</v>
      </c>
      <c r="D2243" s="64" t="s">
        <v>1</v>
      </c>
      <c r="E2243" s="63">
        <f>IF(D2243="ingredient",0,VLOOKUP($D2243,'Master Inventory'!$C:$H,4,FALSE))</f>
        <v>0</v>
      </c>
      <c r="F2243" s="25"/>
      <c r="H2243" s="74">
        <f t="shared" si="67"/>
        <v>0</v>
      </c>
    </row>
    <row r="2244" spans="1:16" ht="15" customHeight="1">
      <c r="A2244" s="113"/>
      <c r="C2244" s="62" t="s">
        <v>23</v>
      </c>
      <c r="D2244" s="64" t="s">
        <v>1</v>
      </c>
      <c r="E2244" s="63">
        <f>IF(D2244="ingredient",0,VLOOKUP($D2244,'Master Inventory'!$C:$H,4,FALSE))</f>
        <v>0</v>
      </c>
      <c r="F2244" s="25"/>
      <c r="H2244" s="74">
        <f t="shared" si="67"/>
        <v>0</v>
      </c>
    </row>
    <row r="2245" spans="1:16" ht="15" customHeight="1">
      <c r="A2245" s="113"/>
      <c r="C2245" s="62" t="s">
        <v>23</v>
      </c>
      <c r="D2245" s="64" t="s">
        <v>1</v>
      </c>
      <c r="E2245" s="63">
        <f>IF(D2245="ingredient",0,VLOOKUP($D2245,'Master Inventory'!$C:$H,4,FALSE))</f>
        <v>0</v>
      </c>
      <c r="F2245" s="25"/>
      <c r="H2245" s="74">
        <f t="shared" si="67"/>
        <v>0</v>
      </c>
    </row>
    <row r="2246" spans="1:16" ht="15" customHeight="1">
      <c r="A2246" s="113"/>
      <c r="C2246" s="73" t="s">
        <v>24</v>
      </c>
      <c r="D2246" s="64" t="s">
        <v>8</v>
      </c>
      <c r="E2246" s="63">
        <f>IF(D2246="Recipe Name",0,VLOOKUP($D2246,'Raw Recipes'!$B:$I,8,FALSE))</f>
        <v>0</v>
      </c>
      <c r="F2246" s="25"/>
      <c r="H2246" s="74">
        <f t="shared" si="67"/>
        <v>0</v>
      </c>
    </row>
    <row r="2247" spans="1:16" ht="15" customHeight="1">
      <c r="A2247" s="113"/>
      <c r="C2247" s="73" t="s">
        <v>24</v>
      </c>
      <c r="D2247" s="64" t="s">
        <v>8</v>
      </c>
      <c r="E2247" s="63">
        <f>IF(D2247="Recipe Name",0,VLOOKUP($D2247,'Raw Recipes'!$B:$I,8,FALSE))</f>
        <v>0</v>
      </c>
      <c r="F2247" s="25"/>
      <c r="H2247" s="74">
        <f t="shared" si="67"/>
        <v>0</v>
      </c>
    </row>
    <row r="2248" spans="1:16" ht="15" customHeight="1">
      <c r="A2248" s="113"/>
      <c r="C2248" s="73" t="s">
        <v>24</v>
      </c>
      <c r="D2248" s="64" t="s">
        <v>8</v>
      </c>
      <c r="E2248" s="63">
        <f>IF(D2248="Recipe Name",0,VLOOKUP($D2248,'Raw Recipes'!$B:$I,8,FALSE))</f>
        <v>0</v>
      </c>
      <c r="F2248" s="25"/>
      <c r="H2248" s="74">
        <f t="shared" si="67"/>
        <v>0</v>
      </c>
    </row>
    <row r="2249" spans="1:16" ht="15" customHeight="1">
      <c r="A2249" s="113"/>
      <c r="C2249" s="73" t="s">
        <v>24</v>
      </c>
      <c r="D2249" s="64" t="s">
        <v>8</v>
      </c>
      <c r="E2249" s="63">
        <f>IF(D2249="Recipe Name",0,VLOOKUP($D2249,'Raw Recipes'!$B:$I,8,FALSE))</f>
        <v>0</v>
      </c>
      <c r="F2249" s="25"/>
      <c r="H2249" s="74">
        <f t="shared" si="67"/>
        <v>0</v>
      </c>
    </row>
    <row r="2250" spans="1:16" ht="15" customHeight="1">
      <c r="A2250" s="113"/>
      <c r="C2250" s="73" t="s">
        <v>24</v>
      </c>
      <c r="D2250" s="64" t="s">
        <v>8</v>
      </c>
      <c r="E2250" s="63">
        <f>IF(D2250="Recipe Name",0,VLOOKUP($D2250,'Raw Recipes'!$B:$I,8,FALSE))</f>
        <v>0</v>
      </c>
      <c r="F2250" s="25"/>
      <c r="H2250" s="74">
        <f t="shared" si="67"/>
        <v>0</v>
      </c>
    </row>
    <row r="2251" spans="1:16" ht="15" customHeight="1">
      <c r="A2251" s="113"/>
      <c r="C2251" s="73" t="s">
        <v>24</v>
      </c>
      <c r="D2251" s="64" t="s">
        <v>8</v>
      </c>
      <c r="E2251" s="63">
        <f>IF(D2251="Recipe Name",0,VLOOKUP($D2251,'Raw Recipes'!$B:$I,8,FALSE))</f>
        <v>0</v>
      </c>
      <c r="F2251" s="25"/>
      <c r="H2251" s="74">
        <f t="shared" si="67"/>
        <v>0</v>
      </c>
    </row>
    <row r="2252" spans="1:16" ht="15" customHeight="1">
      <c r="A2252" s="113"/>
      <c r="C2252" s="73" t="s">
        <v>24</v>
      </c>
      <c r="D2252" s="64" t="s">
        <v>8</v>
      </c>
      <c r="E2252" s="63">
        <f>IF(D2252="Recipe Name",0,VLOOKUP($D2252,'Raw Recipes'!$B:$I,8,FALSE))</f>
        <v>0</v>
      </c>
      <c r="F2252" s="25"/>
      <c r="H2252" s="74">
        <f t="shared" si="67"/>
        <v>0</v>
      </c>
    </row>
    <row r="2253" spans="1:16" ht="15" customHeight="1">
      <c r="A2253" s="113"/>
      <c r="C2253" s="73" t="s">
        <v>24</v>
      </c>
      <c r="D2253" s="64" t="s">
        <v>8</v>
      </c>
      <c r="E2253" s="63">
        <f>IF(D2253="Recipe Name",0,VLOOKUP($D2253,'Raw Recipes'!$B:$I,8,FALSE))</f>
        <v>0</v>
      </c>
      <c r="F2253" s="25"/>
      <c r="H2253" s="74">
        <f t="shared" si="67"/>
        <v>0</v>
      </c>
    </row>
    <row r="2254" spans="1:16" ht="15" customHeight="1">
      <c r="A2254" s="113"/>
      <c r="C2254" s="73" t="s">
        <v>24</v>
      </c>
      <c r="D2254" s="64" t="s">
        <v>8</v>
      </c>
      <c r="E2254" s="63">
        <f>IF(D2254="Recipe Name",0,VLOOKUP($D2254,'Raw Recipes'!$B:$I,8,FALSE))</f>
        <v>0</v>
      </c>
      <c r="F2254" s="25"/>
      <c r="H2254" s="74">
        <f t="shared" si="67"/>
        <v>0</v>
      </c>
    </row>
    <row r="2255" spans="1:16" ht="15" customHeight="1">
      <c r="A2255" s="113"/>
      <c r="C2255" s="73" t="s">
        <v>24</v>
      </c>
      <c r="D2255" s="64" t="s">
        <v>8</v>
      </c>
      <c r="E2255" s="63">
        <f>IF(D2255="Recipe Name",0,VLOOKUP($D2255,'Raw Recipes'!$B:$I,8,FALSE))</f>
        <v>0</v>
      </c>
      <c r="F2255" s="25"/>
      <c r="H2255" s="74">
        <f t="shared" si="67"/>
        <v>0</v>
      </c>
    </row>
    <row r="2256" spans="1:16" ht="15" customHeight="1">
      <c r="A2256" s="113"/>
      <c r="B2256" s="14"/>
      <c r="C2256" s="14"/>
      <c r="D2256" s="14"/>
      <c r="E2256" s="14"/>
      <c r="F2256" s="14"/>
      <c r="G2256" s="14"/>
      <c r="H2256" s="14"/>
      <c r="I2256" s="16"/>
      <c r="J2256" s="16"/>
      <c r="K2256" s="14"/>
      <c r="L2256" s="14"/>
      <c r="M2256" s="14"/>
      <c r="N2256" s="14"/>
      <c r="O2256" s="14"/>
      <c r="P2256" s="14"/>
    </row>
    <row r="2257" spans="1:16" ht="15" customHeight="1">
      <c r="A2257" s="113">
        <f t="shared" ref="A2257" si="68">A2216+1</f>
        <v>56</v>
      </c>
      <c r="B2257" s="25"/>
      <c r="C2257" s="62" t="s">
        <v>23</v>
      </c>
      <c r="D2257" s="64" t="s">
        <v>1</v>
      </c>
      <c r="E2257" s="63">
        <f>IF(D2257="ingredient",0,VLOOKUP($D2257,'Master Inventory'!$C:$H,4,FALSE))</f>
        <v>0</v>
      </c>
      <c r="F2257" s="25"/>
      <c r="H2257" s="74">
        <f>F2257*E2257</f>
        <v>0</v>
      </c>
      <c r="I2257" s="114">
        <f>SUM(H2257:H2296)</f>
        <v>0</v>
      </c>
      <c r="J2257" s="114"/>
      <c r="K2257" s="115"/>
      <c r="L2257" s="115"/>
      <c r="M2257" s="114">
        <f>K2257-I2257</f>
        <v>0</v>
      </c>
      <c r="N2257" s="114"/>
      <c r="O2257" s="116" t="e">
        <f>I2257/K2257</f>
        <v>#DIV/0!</v>
      </c>
      <c r="P2257" s="116"/>
    </row>
    <row r="2258" spans="1:16" ht="15" customHeight="1">
      <c r="A2258" s="113"/>
      <c r="C2258" s="62" t="s">
        <v>23</v>
      </c>
      <c r="D2258" s="64" t="s">
        <v>1</v>
      </c>
      <c r="E2258" s="63">
        <f>IF(D2258="ingredient",0,VLOOKUP($D2258,'Master Inventory'!$C:$H,4,FALSE))</f>
        <v>0</v>
      </c>
      <c r="F2258" s="25"/>
      <c r="H2258" s="74">
        <f t="shared" ref="H2258:H2296" si="69">F2258*E2258</f>
        <v>0</v>
      </c>
      <c r="I2258" s="65"/>
      <c r="J2258" s="65"/>
    </row>
    <row r="2259" spans="1:16" ht="15" customHeight="1">
      <c r="A2259" s="113"/>
      <c r="C2259" s="62" t="s">
        <v>23</v>
      </c>
      <c r="D2259" s="64" t="s">
        <v>1</v>
      </c>
      <c r="E2259" s="63">
        <f>IF(D2259="ingredient",0,VLOOKUP($D2259,'Master Inventory'!$C:$H,4,FALSE))</f>
        <v>0</v>
      </c>
      <c r="F2259" s="25"/>
      <c r="H2259" s="74">
        <f t="shared" si="69"/>
        <v>0</v>
      </c>
      <c r="J2259" s="67"/>
    </row>
    <row r="2260" spans="1:16" ht="15" customHeight="1">
      <c r="A2260" s="113"/>
      <c r="C2260" s="62" t="s">
        <v>23</v>
      </c>
      <c r="D2260" s="64" t="s">
        <v>1</v>
      </c>
      <c r="E2260" s="63">
        <f>IF(D2260="ingredient",0,VLOOKUP($D2260,'Master Inventory'!$C:$H,4,FALSE))</f>
        <v>0</v>
      </c>
      <c r="F2260" s="25"/>
      <c r="H2260" s="74">
        <f t="shared" si="69"/>
        <v>0</v>
      </c>
      <c r="I2260" s="67"/>
      <c r="J2260" s="67"/>
    </row>
    <row r="2261" spans="1:16" ht="15" customHeight="1">
      <c r="A2261" s="113"/>
      <c r="C2261" s="62" t="s">
        <v>23</v>
      </c>
      <c r="D2261" s="64" t="s">
        <v>1</v>
      </c>
      <c r="E2261" s="63">
        <f>IF(D2261="ingredient",0,VLOOKUP($D2261,'Master Inventory'!$C:$H,4,FALSE))</f>
        <v>0</v>
      </c>
      <c r="F2261" s="25"/>
      <c r="H2261" s="74">
        <f t="shared" si="69"/>
        <v>0</v>
      </c>
      <c r="J2261" s="68"/>
    </row>
    <row r="2262" spans="1:16" ht="15" customHeight="1">
      <c r="A2262" s="113"/>
      <c r="C2262" s="62" t="s">
        <v>23</v>
      </c>
      <c r="D2262" s="64" t="s">
        <v>1</v>
      </c>
      <c r="E2262" s="63">
        <f>IF(D2262="ingredient",0,VLOOKUP($D2262,'Master Inventory'!$C:$H,4,FALSE))</f>
        <v>0</v>
      </c>
      <c r="F2262" s="25"/>
      <c r="H2262" s="74">
        <f t="shared" si="69"/>
        <v>0</v>
      </c>
      <c r="I2262" s="69"/>
      <c r="J2262" s="69"/>
    </row>
    <row r="2263" spans="1:16" ht="15" customHeight="1">
      <c r="A2263" s="113"/>
      <c r="C2263" s="62" t="s">
        <v>23</v>
      </c>
      <c r="D2263" s="64" t="s">
        <v>1</v>
      </c>
      <c r="E2263" s="63">
        <f>IF(D2263="ingredient",0,VLOOKUP($D2263,'Master Inventory'!$C:$H,4,FALSE))</f>
        <v>0</v>
      </c>
      <c r="F2263" s="25"/>
      <c r="H2263" s="74">
        <f t="shared" si="69"/>
        <v>0</v>
      </c>
      <c r="J2263" s="67"/>
    </row>
    <row r="2264" spans="1:16" ht="15" customHeight="1">
      <c r="A2264" s="113"/>
      <c r="C2264" s="62" t="s">
        <v>23</v>
      </c>
      <c r="D2264" s="64" t="s">
        <v>1</v>
      </c>
      <c r="E2264" s="63">
        <f>IF(D2264="ingredient",0,VLOOKUP($D2264,'Master Inventory'!$C:$H,4,FALSE))</f>
        <v>0</v>
      </c>
      <c r="F2264" s="25"/>
      <c r="H2264" s="74">
        <f t="shared" si="69"/>
        <v>0</v>
      </c>
      <c r="I2264" s="67"/>
      <c r="J2264" s="67"/>
    </row>
    <row r="2265" spans="1:16" ht="15" customHeight="1">
      <c r="A2265" s="113"/>
      <c r="C2265" s="62" t="s">
        <v>23</v>
      </c>
      <c r="D2265" s="64" t="s">
        <v>1</v>
      </c>
      <c r="E2265" s="63">
        <f>IF(D2265="ingredient",0,VLOOKUP($D2265,'Master Inventory'!$C:$H,4,FALSE))</f>
        <v>0</v>
      </c>
      <c r="F2265" s="25"/>
      <c r="H2265" s="74">
        <f t="shared" si="69"/>
        <v>0</v>
      </c>
      <c r="J2265" s="65"/>
    </row>
    <row r="2266" spans="1:16" ht="15" customHeight="1">
      <c r="A2266" s="113"/>
      <c r="C2266" s="62" t="s">
        <v>23</v>
      </c>
      <c r="D2266" s="64" t="s">
        <v>1</v>
      </c>
      <c r="E2266" s="63">
        <f>IF(D2266="ingredient",0,VLOOKUP($D2266,'Master Inventory'!$C:$H,4,FALSE))</f>
        <v>0</v>
      </c>
      <c r="F2266" s="25"/>
      <c r="H2266" s="74">
        <f t="shared" si="69"/>
        <v>0</v>
      </c>
      <c r="I2266" s="70"/>
      <c r="J2266" s="70"/>
    </row>
    <row r="2267" spans="1:16" ht="15" customHeight="1">
      <c r="A2267" s="113"/>
      <c r="C2267" s="62" t="s">
        <v>23</v>
      </c>
      <c r="D2267" s="64" t="s">
        <v>1</v>
      </c>
      <c r="E2267" s="63">
        <f>IF(D2267="ingredient",0,VLOOKUP($D2267,'Master Inventory'!$C:$H,4,FALSE))</f>
        <v>0</v>
      </c>
      <c r="F2267" s="25"/>
      <c r="H2267" s="74">
        <f t="shared" si="69"/>
        <v>0</v>
      </c>
      <c r="J2267" s="67"/>
    </row>
    <row r="2268" spans="1:16" ht="15" customHeight="1">
      <c r="A2268" s="113"/>
      <c r="C2268" s="62" t="s">
        <v>23</v>
      </c>
      <c r="D2268" s="64" t="s">
        <v>1</v>
      </c>
      <c r="E2268" s="63">
        <f>IF(D2268="ingredient",0,VLOOKUP($D2268,'Master Inventory'!$C:$H,4,FALSE))</f>
        <v>0</v>
      </c>
      <c r="F2268" s="25"/>
      <c r="H2268" s="74">
        <f t="shared" si="69"/>
        <v>0</v>
      </c>
      <c r="I2268" s="67"/>
      <c r="J2268" s="67"/>
    </row>
    <row r="2269" spans="1:16" ht="15" customHeight="1">
      <c r="A2269" s="113"/>
      <c r="C2269" s="62" t="s">
        <v>23</v>
      </c>
      <c r="D2269" s="64" t="s">
        <v>1</v>
      </c>
      <c r="E2269" s="63">
        <f>IF(D2269="ingredient",0,VLOOKUP($D2269,'Master Inventory'!$C:$H,4,FALSE))</f>
        <v>0</v>
      </c>
      <c r="F2269" s="25"/>
      <c r="H2269" s="74">
        <f t="shared" si="69"/>
        <v>0</v>
      </c>
      <c r="J2269" s="71"/>
    </row>
    <row r="2270" spans="1:16" ht="15" customHeight="1">
      <c r="A2270" s="113"/>
      <c r="C2270" s="62" t="s">
        <v>23</v>
      </c>
      <c r="D2270" s="64" t="s">
        <v>1</v>
      </c>
      <c r="E2270" s="63">
        <f>IF(D2270="ingredient",0,VLOOKUP($D2270,'Master Inventory'!$C:$H,4,FALSE))</f>
        <v>0</v>
      </c>
      <c r="F2270" s="25"/>
      <c r="H2270" s="74">
        <f t="shared" si="69"/>
        <v>0</v>
      </c>
      <c r="I2270" s="71"/>
      <c r="J2270" s="71"/>
    </row>
    <row r="2271" spans="1:16" ht="15" customHeight="1">
      <c r="A2271" s="113"/>
      <c r="C2271" s="62" t="s">
        <v>23</v>
      </c>
      <c r="D2271" s="64" t="s">
        <v>1</v>
      </c>
      <c r="E2271" s="63">
        <f>IF(D2271="ingredient",0,VLOOKUP($D2271,'Master Inventory'!$C:$H,4,FALSE))</f>
        <v>0</v>
      </c>
      <c r="F2271" s="25"/>
      <c r="H2271" s="74">
        <f t="shared" si="69"/>
        <v>0</v>
      </c>
      <c r="I2271" s="72"/>
      <c r="J2271" s="72"/>
    </row>
    <row r="2272" spans="1:16" ht="15" customHeight="1">
      <c r="A2272" s="113"/>
      <c r="C2272" s="62" t="s">
        <v>23</v>
      </c>
      <c r="D2272" s="64" t="s">
        <v>1</v>
      </c>
      <c r="E2272" s="63">
        <f>IF(D2272="ingredient",0,VLOOKUP($D2272,'Master Inventory'!$C:$H,4,FALSE))</f>
        <v>0</v>
      </c>
      <c r="F2272" s="25"/>
      <c r="H2272" s="74">
        <f t="shared" si="69"/>
        <v>0</v>
      </c>
      <c r="I2272" s="72"/>
      <c r="J2272" s="72"/>
    </row>
    <row r="2273" spans="1:8" ht="15" customHeight="1">
      <c r="A2273" s="113"/>
      <c r="C2273" s="62" t="s">
        <v>23</v>
      </c>
      <c r="D2273" s="64" t="s">
        <v>1</v>
      </c>
      <c r="E2273" s="63">
        <f>IF(D2273="ingredient",0,VLOOKUP($D2273,'Master Inventory'!$C:$H,4,FALSE))</f>
        <v>0</v>
      </c>
      <c r="F2273" s="25"/>
      <c r="H2273" s="74">
        <f t="shared" si="69"/>
        <v>0</v>
      </c>
    </row>
    <row r="2274" spans="1:8" ht="15" customHeight="1">
      <c r="A2274" s="113"/>
      <c r="C2274" s="62" t="s">
        <v>23</v>
      </c>
      <c r="D2274" s="64" t="s">
        <v>1</v>
      </c>
      <c r="E2274" s="63">
        <f>IF(D2274="ingredient",0,VLOOKUP($D2274,'Master Inventory'!$C:$H,4,FALSE))</f>
        <v>0</v>
      </c>
      <c r="F2274" s="25"/>
      <c r="H2274" s="74">
        <f t="shared" si="69"/>
        <v>0</v>
      </c>
    </row>
    <row r="2275" spans="1:8" ht="15" customHeight="1">
      <c r="A2275" s="113"/>
      <c r="C2275" s="62" t="s">
        <v>23</v>
      </c>
      <c r="D2275" s="64" t="s">
        <v>1</v>
      </c>
      <c r="E2275" s="63">
        <f>IF(D2275="ingredient",0,VLOOKUP($D2275,'Master Inventory'!$C:$H,4,FALSE))</f>
        <v>0</v>
      </c>
      <c r="F2275" s="25"/>
      <c r="H2275" s="74">
        <f t="shared" si="69"/>
        <v>0</v>
      </c>
    </row>
    <row r="2276" spans="1:8" ht="15" customHeight="1">
      <c r="A2276" s="113"/>
      <c r="C2276" s="62" t="s">
        <v>23</v>
      </c>
      <c r="D2276" s="64" t="s">
        <v>1</v>
      </c>
      <c r="E2276" s="63">
        <f>IF(D2276="ingredient",0,VLOOKUP($D2276,'Master Inventory'!$C:$H,4,FALSE))</f>
        <v>0</v>
      </c>
      <c r="F2276" s="25"/>
      <c r="H2276" s="74">
        <f t="shared" si="69"/>
        <v>0</v>
      </c>
    </row>
    <row r="2277" spans="1:8" ht="15" customHeight="1">
      <c r="A2277" s="113"/>
      <c r="C2277" s="62" t="s">
        <v>23</v>
      </c>
      <c r="D2277" s="64" t="s">
        <v>1</v>
      </c>
      <c r="E2277" s="63">
        <f>IF(D2277="ingredient",0,VLOOKUP($D2277,'Master Inventory'!$C:$H,4,FALSE))</f>
        <v>0</v>
      </c>
      <c r="F2277" s="25"/>
      <c r="H2277" s="74">
        <f t="shared" si="69"/>
        <v>0</v>
      </c>
    </row>
    <row r="2278" spans="1:8" ht="15" customHeight="1">
      <c r="A2278" s="113"/>
      <c r="C2278" s="62" t="s">
        <v>23</v>
      </c>
      <c r="D2278" s="64" t="s">
        <v>1</v>
      </c>
      <c r="E2278" s="63">
        <f>IF(D2278="ingredient",0,VLOOKUP($D2278,'Master Inventory'!$C:$H,4,FALSE))</f>
        <v>0</v>
      </c>
      <c r="F2278" s="25"/>
      <c r="H2278" s="74">
        <f t="shared" si="69"/>
        <v>0</v>
      </c>
    </row>
    <row r="2279" spans="1:8" ht="15" customHeight="1">
      <c r="A2279" s="113"/>
      <c r="C2279" s="62" t="s">
        <v>23</v>
      </c>
      <c r="D2279" s="64" t="s">
        <v>1</v>
      </c>
      <c r="E2279" s="63">
        <f>IF(D2279="ingredient",0,VLOOKUP($D2279,'Master Inventory'!$C:$H,4,FALSE))</f>
        <v>0</v>
      </c>
      <c r="F2279" s="25"/>
      <c r="H2279" s="74">
        <f t="shared" si="69"/>
        <v>0</v>
      </c>
    </row>
    <row r="2280" spans="1:8" ht="15" customHeight="1">
      <c r="A2280" s="113"/>
      <c r="C2280" s="62" t="s">
        <v>23</v>
      </c>
      <c r="D2280" s="64" t="s">
        <v>1</v>
      </c>
      <c r="E2280" s="63">
        <f>IF(D2280="ingredient",0,VLOOKUP($D2280,'Master Inventory'!$C:$H,4,FALSE))</f>
        <v>0</v>
      </c>
      <c r="F2280" s="25"/>
      <c r="H2280" s="74">
        <f t="shared" si="69"/>
        <v>0</v>
      </c>
    </row>
    <row r="2281" spans="1:8" ht="15" customHeight="1">
      <c r="A2281" s="113"/>
      <c r="C2281" s="62" t="s">
        <v>23</v>
      </c>
      <c r="D2281" s="64" t="s">
        <v>1</v>
      </c>
      <c r="E2281" s="63">
        <f>IF(D2281="ingredient",0,VLOOKUP($D2281,'Master Inventory'!$C:$H,4,FALSE))</f>
        <v>0</v>
      </c>
      <c r="F2281" s="25"/>
      <c r="H2281" s="74">
        <f t="shared" si="69"/>
        <v>0</v>
      </c>
    </row>
    <row r="2282" spans="1:8" ht="15" customHeight="1">
      <c r="A2282" s="113"/>
      <c r="C2282" s="62" t="s">
        <v>23</v>
      </c>
      <c r="D2282" s="64" t="s">
        <v>1</v>
      </c>
      <c r="E2282" s="63">
        <f>IF(D2282="ingredient",0,VLOOKUP($D2282,'Master Inventory'!$C:$H,4,FALSE))</f>
        <v>0</v>
      </c>
      <c r="F2282" s="25"/>
      <c r="H2282" s="74">
        <f t="shared" si="69"/>
        <v>0</v>
      </c>
    </row>
    <row r="2283" spans="1:8" ht="15" customHeight="1">
      <c r="A2283" s="113"/>
      <c r="C2283" s="62" t="s">
        <v>23</v>
      </c>
      <c r="D2283" s="64" t="s">
        <v>1</v>
      </c>
      <c r="E2283" s="63">
        <f>IF(D2283="ingredient",0,VLOOKUP($D2283,'Master Inventory'!$C:$H,4,FALSE))</f>
        <v>0</v>
      </c>
      <c r="F2283" s="25"/>
      <c r="H2283" s="74">
        <f t="shared" si="69"/>
        <v>0</v>
      </c>
    </row>
    <row r="2284" spans="1:8" ht="15" customHeight="1">
      <c r="A2284" s="113"/>
      <c r="C2284" s="62" t="s">
        <v>23</v>
      </c>
      <c r="D2284" s="64" t="s">
        <v>1</v>
      </c>
      <c r="E2284" s="63">
        <f>IF(D2284="ingredient",0,VLOOKUP($D2284,'Master Inventory'!$C:$H,4,FALSE))</f>
        <v>0</v>
      </c>
      <c r="F2284" s="25"/>
      <c r="H2284" s="74">
        <f t="shared" si="69"/>
        <v>0</v>
      </c>
    </row>
    <row r="2285" spans="1:8" ht="15" customHeight="1">
      <c r="A2285" s="113"/>
      <c r="C2285" s="62" t="s">
        <v>23</v>
      </c>
      <c r="D2285" s="64" t="s">
        <v>1</v>
      </c>
      <c r="E2285" s="63">
        <f>IF(D2285="ingredient",0,VLOOKUP($D2285,'Master Inventory'!$C:$H,4,FALSE))</f>
        <v>0</v>
      </c>
      <c r="F2285" s="25"/>
      <c r="H2285" s="74">
        <f t="shared" si="69"/>
        <v>0</v>
      </c>
    </row>
    <row r="2286" spans="1:8" ht="15" customHeight="1">
      <c r="A2286" s="113"/>
      <c r="C2286" s="62" t="s">
        <v>23</v>
      </c>
      <c r="D2286" s="64" t="s">
        <v>1</v>
      </c>
      <c r="E2286" s="63">
        <f>IF(D2286="ingredient",0,VLOOKUP($D2286,'Master Inventory'!$C:$H,4,FALSE))</f>
        <v>0</v>
      </c>
      <c r="F2286" s="25"/>
      <c r="H2286" s="74">
        <f t="shared" si="69"/>
        <v>0</v>
      </c>
    </row>
    <row r="2287" spans="1:8" ht="15" customHeight="1">
      <c r="A2287" s="113"/>
      <c r="C2287" s="73" t="s">
        <v>24</v>
      </c>
      <c r="D2287" s="64" t="s">
        <v>8</v>
      </c>
      <c r="E2287" s="63">
        <f>IF(D2287="Recipe Name",0,VLOOKUP($D2287,'Raw Recipes'!$B:$I,8,FALSE))</f>
        <v>0</v>
      </c>
      <c r="F2287" s="25"/>
      <c r="H2287" s="74">
        <f t="shared" si="69"/>
        <v>0</v>
      </c>
    </row>
    <row r="2288" spans="1:8" ht="15" customHeight="1">
      <c r="A2288" s="113"/>
      <c r="C2288" s="73" t="s">
        <v>24</v>
      </c>
      <c r="D2288" s="64" t="s">
        <v>8</v>
      </c>
      <c r="E2288" s="63">
        <f>IF(D2288="Recipe Name",0,VLOOKUP($D2288,'Raw Recipes'!$B:$I,8,FALSE))</f>
        <v>0</v>
      </c>
      <c r="F2288" s="25"/>
      <c r="H2288" s="74">
        <f t="shared" si="69"/>
        <v>0</v>
      </c>
    </row>
    <row r="2289" spans="1:16" ht="15" customHeight="1">
      <c r="A2289" s="113"/>
      <c r="C2289" s="73" t="s">
        <v>24</v>
      </c>
      <c r="D2289" s="64" t="s">
        <v>8</v>
      </c>
      <c r="E2289" s="63">
        <f>IF(D2289="Recipe Name",0,VLOOKUP($D2289,'Raw Recipes'!$B:$I,8,FALSE))</f>
        <v>0</v>
      </c>
      <c r="F2289" s="25"/>
      <c r="H2289" s="74">
        <f t="shared" si="69"/>
        <v>0</v>
      </c>
    </row>
    <row r="2290" spans="1:16" ht="15" customHeight="1">
      <c r="A2290" s="113"/>
      <c r="C2290" s="73" t="s">
        <v>24</v>
      </c>
      <c r="D2290" s="64" t="s">
        <v>8</v>
      </c>
      <c r="E2290" s="63">
        <f>IF(D2290="Recipe Name",0,VLOOKUP($D2290,'Raw Recipes'!$B:$I,8,FALSE))</f>
        <v>0</v>
      </c>
      <c r="F2290" s="25"/>
      <c r="H2290" s="74">
        <f t="shared" si="69"/>
        <v>0</v>
      </c>
    </row>
    <row r="2291" spans="1:16" ht="15" customHeight="1">
      <c r="A2291" s="113"/>
      <c r="C2291" s="73" t="s">
        <v>24</v>
      </c>
      <c r="D2291" s="64" t="s">
        <v>8</v>
      </c>
      <c r="E2291" s="63">
        <f>IF(D2291="Recipe Name",0,VLOOKUP($D2291,'Raw Recipes'!$B:$I,8,FALSE))</f>
        <v>0</v>
      </c>
      <c r="F2291" s="25"/>
      <c r="H2291" s="74">
        <f t="shared" si="69"/>
        <v>0</v>
      </c>
    </row>
    <row r="2292" spans="1:16" ht="15" customHeight="1">
      <c r="A2292" s="113"/>
      <c r="C2292" s="73" t="s">
        <v>24</v>
      </c>
      <c r="D2292" s="64" t="s">
        <v>8</v>
      </c>
      <c r="E2292" s="63">
        <f>IF(D2292="Recipe Name",0,VLOOKUP($D2292,'Raw Recipes'!$B:$I,8,FALSE))</f>
        <v>0</v>
      </c>
      <c r="F2292" s="25"/>
      <c r="H2292" s="74">
        <f t="shared" si="69"/>
        <v>0</v>
      </c>
    </row>
    <row r="2293" spans="1:16" ht="15" customHeight="1">
      <c r="A2293" s="113"/>
      <c r="C2293" s="73" t="s">
        <v>24</v>
      </c>
      <c r="D2293" s="64" t="s">
        <v>8</v>
      </c>
      <c r="E2293" s="63">
        <f>IF(D2293="Recipe Name",0,VLOOKUP($D2293,'Raw Recipes'!$B:$I,8,FALSE))</f>
        <v>0</v>
      </c>
      <c r="F2293" s="25"/>
      <c r="H2293" s="74">
        <f t="shared" si="69"/>
        <v>0</v>
      </c>
    </row>
    <row r="2294" spans="1:16" ht="15" customHeight="1">
      <c r="A2294" s="113"/>
      <c r="C2294" s="73" t="s">
        <v>24</v>
      </c>
      <c r="D2294" s="64" t="s">
        <v>8</v>
      </c>
      <c r="E2294" s="63">
        <f>IF(D2294="Recipe Name",0,VLOOKUP($D2294,'Raw Recipes'!$B:$I,8,FALSE))</f>
        <v>0</v>
      </c>
      <c r="F2294" s="25"/>
      <c r="H2294" s="74">
        <f t="shared" si="69"/>
        <v>0</v>
      </c>
    </row>
    <row r="2295" spans="1:16" ht="15" customHeight="1">
      <c r="A2295" s="113"/>
      <c r="C2295" s="73" t="s">
        <v>24</v>
      </c>
      <c r="D2295" s="64" t="s">
        <v>8</v>
      </c>
      <c r="E2295" s="63">
        <f>IF(D2295="Recipe Name",0,VLOOKUP($D2295,'Raw Recipes'!$B:$I,8,FALSE))</f>
        <v>0</v>
      </c>
      <c r="F2295" s="25"/>
      <c r="H2295" s="74">
        <f t="shared" si="69"/>
        <v>0</v>
      </c>
    </row>
    <row r="2296" spans="1:16" ht="15" customHeight="1">
      <c r="A2296" s="113"/>
      <c r="C2296" s="73" t="s">
        <v>24</v>
      </c>
      <c r="D2296" s="64" t="s">
        <v>8</v>
      </c>
      <c r="E2296" s="63">
        <f>IF(D2296="Recipe Name",0,VLOOKUP($D2296,'Raw Recipes'!$B:$I,8,FALSE))</f>
        <v>0</v>
      </c>
      <c r="F2296" s="25"/>
      <c r="H2296" s="74">
        <f t="shared" si="69"/>
        <v>0</v>
      </c>
    </row>
    <row r="2297" spans="1:16" ht="15" customHeight="1">
      <c r="A2297" s="113"/>
      <c r="B2297" s="14"/>
      <c r="C2297" s="14"/>
      <c r="D2297" s="14"/>
      <c r="E2297" s="14"/>
      <c r="F2297" s="14"/>
      <c r="G2297" s="14"/>
      <c r="H2297" s="14"/>
      <c r="I2297" s="16"/>
      <c r="J2297" s="16"/>
      <c r="K2297" s="14"/>
      <c r="L2297" s="14"/>
      <c r="M2297" s="14"/>
      <c r="N2297" s="14"/>
      <c r="O2297" s="14"/>
      <c r="P2297" s="14"/>
    </row>
    <row r="2298" spans="1:16" ht="15" customHeight="1">
      <c r="A2298" s="113">
        <f>A2257+1</f>
        <v>57</v>
      </c>
      <c r="B2298" s="25"/>
      <c r="C2298" s="62" t="s">
        <v>23</v>
      </c>
      <c r="D2298" s="64" t="s">
        <v>1</v>
      </c>
      <c r="E2298" s="63">
        <f>IF(D2298="ingredient",0,VLOOKUP($D2298,'Master Inventory'!$C:$H,4,FALSE))</f>
        <v>0</v>
      </c>
      <c r="F2298" s="25"/>
      <c r="H2298" s="74">
        <f>F2298*E2298</f>
        <v>0</v>
      </c>
      <c r="I2298" s="114">
        <f>SUM(H2298:H2337)</f>
        <v>0</v>
      </c>
      <c r="J2298" s="114"/>
      <c r="K2298" s="115"/>
      <c r="L2298" s="115"/>
      <c r="M2298" s="114">
        <f>K2298-I2298</f>
        <v>0</v>
      </c>
      <c r="N2298" s="114"/>
      <c r="O2298" s="116" t="e">
        <f>I2298/K2298</f>
        <v>#DIV/0!</v>
      </c>
      <c r="P2298" s="116"/>
    </row>
    <row r="2299" spans="1:16" ht="15" customHeight="1">
      <c r="A2299" s="113"/>
      <c r="C2299" s="62" t="s">
        <v>23</v>
      </c>
      <c r="D2299" s="64" t="s">
        <v>1</v>
      </c>
      <c r="E2299" s="63">
        <f>IF(D2299="ingredient",0,VLOOKUP($D2299,'Master Inventory'!$C:$H,4,FALSE))</f>
        <v>0</v>
      </c>
      <c r="F2299" s="25"/>
      <c r="H2299" s="74">
        <f t="shared" ref="H2299:H2337" si="70">F2299*E2299</f>
        <v>0</v>
      </c>
      <c r="I2299" s="65"/>
      <c r="J2299" s="65"/>
    </row>
    <row r="2300" spans="1:16" ht="15" customHeight="1">
      <c r="A2300" s="113"/>
      <c r="C2300" s="62" t="s">
        <v>23</v>
      </c>
      <c r="D2300" s="64" t="s">
        <v>1</v>
      </c>
      <c r="E2300" s="63">
        <f>IF(D2300="ingredient",0,VLOOKUP($D2300,'Master Inventory'!$C:$H,4,FALSE))</f>
        <v>0</v>
      </c>
      <c r="F2300" s="25"/>
      <c r="H2300" s="74">
        <f t="shared" si="70"/>
        <v>0</v>
      </c>
      <c r="J2300" s="67"/>
    </row>
    <row r="2301" spans="1:16" ht="15" customHeight="1">
      <c r="A2301" s="113"/>
      <c r="C2301" s="62" t="s">
        <v>23</v>
      </c>
      <c r="D2301" s="64" t="s">
        <v>1</v>
      </c>
      <c r="E2301" s="63">
        <f>IF(D2301="ingredient",0,VLOOKUP($D2301,'Master Inventory'!$C:$H,4,FALSE))</f>
        <v>0</v>
      </c>
      <c r="F2301" s="25"/>
      <c r="H2301" s="74">
        <f t="shared" si="70"/>
        <v>0</v>
      </c>
      <c r="I2301" s="67"/>
      <c r="J2301" s="67"/>
    </row>
    <row r="2302" spans="1:16" ht="15" customHeight="1">
      <c r="A2302" s="113"/>
      <c r="C2302" s="62" t="s">
        <v>23</v>
      </c>
      <c r="D2302" s="64" t="s">
        <v>1</v>
      </c>
      <c r="E2302" s="63">
        <f>IF(D2302="ingredient",0,VLOOKUP($D2302,'Master Inventory'!$C:$H,4,FALSE))</f>
        <v>0</v>
      </c>
      <c r="F2302" s="25"/>
      <c r="H2302" s="74">
        <f t="shared" si="70"/>
        <v>0</v>
      </c>
      <c r="J2302" s="68"/>
    </row>
    <row r="2303" spans="1:16" ht="15" customHeight="1">
      <c r="A2303" s="113"/>
      <c r="C2303" s="62" t="s">
        <v>23</v>
      </c>
      <c r="D2303" s="64" t="s">
        <v>1</v>
      </c>
      <c r="E2303" s="63">
        <f>IF(D2303="ingredient",0,VLOOKUP($D2303,'Master Inventory'!$C:$H,4,FALSE))</f>
        <v>0</v>
      </c>
      <c r="F2303" s="25"/>
      <c r="H2303" s="74">
        <f t="shared" si="70"/>
        <v>0</v>
      </c>
      <c r="I2303" s="69"/>
      <c r="J2303" s="69"/>
    </row>
    <row r="2304" spans="1:16" ht="15" customHeight="1">
      <c r="A2304" s="113"/>
      <c r="C2304" s="62" t="s">
        <v>23</v>
      </c>
      <c r="D2304" s="64" t="s">
        <v>1</v>
      </c>
      <c r="E2304" s="63">
        <f>IF(D2304="ingredient",0,VLOOKUP($D2304,'Master Inventory'!$C:$H,4,FALSE))</f>
        <v>0</v>
      </c>
      <c r="F2304" s="25"/>
      <c r="H2304" s="74">
        <f t="shared" si="70"/>
        <v>0</v>
      </c>
      <c r="J2304" s="67"/>
    </row>
    <row r="2305" spans="1:10" ht="15" customHeight="1">
      <c r="A2305" s="113"/>
      <c r="C2305" s="62" t="s">
        <v>23</v>
      </c>
      <c r="D2305" s="64" t="s">
        <v>1</v>
      </c>
      <c r="E2305" s="63">
        <f>IF(D2305="ingredient",0,VLOOKUP($D2305,'Master Inventory'!$C:$H,4,FALSE))</f>
        <v>0</v>
      </c>
      <c r="F2305" s="25"/>
      <c r="H2305" s="74">
        <f t="shared" si="70"/>
        <v>0</v>
      </c>
      <c r="I2305" s="67"/>
      <c r="J2305" s="67"/>
    </row>
    <row r="2306" spans="1:10" ht="15" customHeight="1">
      <c r="A2306" s="113"/>
      <c r="C2306" s="62" t="s">
        <v>23</v>
      </c>
      <c r="D2306" s="64" t="s">
        <v>1</v>
      </c>
      <c r="E2306" s="63">
        <f>IF(D2306="ingredient",0,VLOOKUP($D2306,'Master Inventory'!$C:$H,4,FALSE))</f>
        <v>0</v>
      </c>
      <c r="F2306" s="25"/>
      <c r="H2306" s="74">
        <f t="shared" si="70"/>
        <v>0</v>
      </c>
      <c r="J2306" s="65"/>
    </row>
    <row r="2307" spans="1:10" ht="15" customHeight="1">
      <c r="A2307" s="113"/>
      <c r="C2307" s="62" t="s">
        <v>23</v>
      </c>
      <c r="D2307" s="64" t="s">
        <v>1</v>
      </c>
      <c r="E2307" s="63">
        <f>IF(D2307="ingredient",0,VLOOKUP($D2307,'Master Inventory'!$C:$H,4,FALSE))</f>
        <v>0</v>
      </c>
      <c r="F2307" s="25"/>
      <c r="H2307" s="74">
        <f t="shared" si="70"/>
        <v>0</v>
      </c>
      <c r="I2307" s="70"/>
      <c r="J2307" s="70"/>
    </row>
    <row r="2308" spans="1:10" ht="15" customHeight="1">
      <c r="A2308" s="113"/>
      <c r="C2308" s="62" t="s">
        <v>23</v>
      </c>
      <c r="D2308" s="64" t="s">
        <v>1</v>
      </c>
      <c r="E2308" s="63">
        <f>IF(D2308="ingredient",0,VLOOKUP($D2308,'Master Inventory'!$C:$H,4,FALSE))</f>
        <v>0</v>
      </c>
      <c r="F2308" s="25"/>
      <c r="H2308" s="74">
        <f t="shared" si="70"/>
        <v>0</v>
      </c>
      <c r="J2308" s="67"/>
    </row>
    <row r="2309" spans="1:10" ht="15" customHeight="1">
      <c r="A2309" s="113"/>
      <c r="C2309" s="62" t="s">
        <v>23</v>
      </c>
      <c r="D2309" s="64" t="s">
        <v>1</v>
      </c>
      <c r="E2309" s="63">
        <f>IF(D2309="ingredient",0,VLOOKUP($D2309,'Master Inventory'!$C:$H,4,FALSE))</f>
        <v>0</v>
      </c>
      <c r="F2309" s="25"/>
      <c r="H2309" s="74">
        <f t="shared" si="70"/>
        <v>0</v>
      </c>
      <c r="I2309" s="67"/>
      <c r="J2309" s="67"/>
    </row>
    <row r="2310" spans="1:10" ht="15" customHeight="1">
      <c r="A2310" s="113"/>
      <c r="C2310" s="62" t="s">
        <v>23</v>
      </c>
      <c r="D2310" s="64" t="s">
        <v>1</v>
      </c>
      <c r="E2310" s="63">
        <f>IF(D2310="ingredient",0,VLOOKUP($D2310,'Master Inventory'!$C:$H,4,FALSE))</f>
        <v>0</v>
      </c>
      <c r="F2310" s="25"/>
      <c r="H2310" s="74">
        <f t="shared" si="70"/>
        <v>0</v>
      </c>
      <c r="J2310" s="71"/>
    </row>
    <row r="2311" spans="1:10" ht="15" customHeight="1">
      <c r="A2311" s="113"/>
      <c r="C2311" s="62" t="s">
        <v>23</v>
      </c>
      <c r="D2311" s="64" t="s">
        <v>1</v>
      </c>
      <c r="E2311" s="63">
        <f>IF(D2311="ingredient",0,VLOOKUP($D2311,'Master Inventory'!$C:$H,4,FALSE))</f>
        <v>0</v>
      </c>
      <c r="F2311" s="25"/>
      <c r="H2311" s="74">
        <f t="shared" si="70"/>
        <v>0</v>
      </c>
      <c r="I2311" s="71"/>
      <c r="J2311" s="71"/>
    </row>
    <row r="2312" spans="1:10" ht="15" customHeight="1">
      <c r="A2312" s="113"/>
      <c r="C2312" s="62" t="s">
        <v>23</v>
      </c>
      <c r="D2312" s="64" t="s">
        <v>1</v>
      </c>
      <c r="E2312" s="63">
        <f>IF(D2312="ingredient",0,VLOOKUP($D2312,'Master Inventory'!$C:$H,4,FALSE))</f>
        <v>0</v>
      </c>
      <c r="F2312" s="25"/>
      <c r="H2312" s="74">
        <f t="shared" si="70"/>
        <v>0</v>
      </c>
      <c r="I2312" s="72"/>
      <c r="J2312" s="72"/>
    </row>
    <row r="2313" spans="1:10" ht="15" customHeight="1">
      <c r="A2313" s="113"/>
      <c r="C2313" s="62" t="s">
        <v>23</v>
      </c>
      <c r="D2313" s="64" t="s">
        <v>1</v>
      </c>
      <c r="E2313" s="63">
        <f>IF(D2313="ingredient",0,VLOOKUP($D2313,'Master Inventory'!$C:$H,4,FALSE))</f>
        <v>0</v>
      </c>
      <c r="F2313" s="25"/>
      <c r="H2313" s="74">
        <f t="shared" si="70"/>
        <v>0</v>
      </c>
      <c r="I2313" s="72"/>
      <c r="J2313" s="72"/>
    </row>
    <row r="2314" spans="1:10" ht="15" customHeight="1">
      <c r="A2314" s="113"/>
      <c r="C2314" s="62" t="s">
        <v>23</v>
      </c>
      <c r="D2314" s="64" t="s">
        <v>1</v>
      </c>
      <c r="E2314" s="63">
        <f>IF(D2314="ingredient",0,VLOOKUP($D2314,'Master Inventory'!$C:$H,4,FALSE))</f>
        <v>0</v>
      </c>
      <c r="F2314" s="25"/>
      <c r="H2314" s="74">
        <f t="shared" si="70"/>
        <v>0</v>
      </c>
    </row>
    <row r="2315" spans="1:10" ht="15" customHeight="1">
      <c r="A2315" s="113"/>
      <c r="C2315" s="62" t="s">
        <v>23</v>
      </c>
      <c r="D2315" s="64" t="s">
        <v>1</v>
      </c>
      <c r="E2315" s="63">
        <f>IF(D2315="ingredient",0,VLOOKUP($D2315,'Master Inventory'!$C:$H,4,FALSE))</f>
        <v>0</v>
      </c>
      <c r="F2315" s="25"/>
      <c r="H2315" s="74">
        <f t="shared" si="70"/>
        <v>0</v>
      </c>
    </row>
    <row r="2316" spans="1:10" ht="15" customHeight="1">
      <c r="A2316" s="113"/>
      <c r="C2316" s="62" t="s">
        <v>23</v>
      </c>
      <c r="D2316" s="64" t="s">
        <v>1</v>
      </c>
      <c r="E2316" s="63">
        <f>IF(D2316="ingredient",0,VLOOKUP($D2316,'Master Inventory'!$C:$H,4,FALSE))</f>
        <v>0</v>
      </c>
      <c r="F2316" s="25"/>
      <c r="H2316" s="74">
        <f t="shared" si="70"/>
        <v>0</v>
      </c>
    </row>
    <row r="2317" spans="1:10" ht="15" customHeight="1">
      <c r="A2317" s="113"/>
      <c r="C2317" s="62" t="s">
        <v>23</v>
      </c>
      <c r="D2317" s="64" t="s">
        <v>1</v>
      </c>
      <c r="E2317" s="63">
        <f>IF(D2317="ingredient",0,VLOOKUP($D2317,'Master Inventory'!$C:$H,4,FALSE))</f>
        <v>0</v>
      </c>
      <c r="F2317" s="25"/>
      <c r="H2317" s="74">
        <f t="shared" si="70"/>
        <v>0</v>
      </c>
    </row>
    <row r="2318" spans="1:10" ht="15" customHeight="1">
      <c r="A2318" s="113"/>
      <c r="C2318" s="62" t="s">
        <v>23</v>
      </c>
      <c r="D2318" s="64" t="s">
        <v>1</v>
      </c>
      <c r="E2318" s="63">
        <f>IF(D2318="ingredient",0,VLOOKUP($D2318,'Master Inventory'!$C:$H,4,FALSE))</f>
        <v>0</v>
      </c>
      <c r="F2318" s="25"/>
      <c r="H2318" s="74">
        <f t="shared" si="70"/>
        <v>0</v>
      </c>
    </row>
    <row r="2319" spans="1:10" ht="15" customHeight="1">
      <c r="A2319" s="113"/>
      <c r="C2319" s="62" t="s">
        <v>23</v>
      </c>
      <c r="D2319" s="64" t="s">
        <v>1</v>
      </c>
      <c r="E2319" s="63">
        <f>IF(D2319="ingredient",0,VLOOKUP($D2319,'Master Inventory'!$C:$H,4,FALSE))</f>
        <v>0</v>
      </c>
      <c r="F2319" s="25"/>
      <c r="H2319" s="74">
        <f t="shared" si="70"/>
        <v>0</v>
      </c>
    </row>
    <row r="2320" spans="1:10" ht="15" customHeight="1">
      <c r="A2320" s="113"/>
      <c r="C2320" s="62" t="s">
        <v>23</v>
      </c>
      <c r="D2320" s="64" t="s">
        <v>1</v>
      </c>
      <c r="E2320" s="63">
        <f>IF(D2320="ingredient",0,VLOOKUP($D2320,'Master Inventory'!$C:$H,4,FALSE))</f>
        <v>0</v>
      </c>
      <c r="F2320" s="25"/>
      <c r="H2320" s="74">
        <f t="shared" si="70"/>
        <v>0</v>
      </c>
    </row>
    <row r="2321" spans="1:8" ht="15" customHeight="1">
      <c r="A2321" s="113"/>
      <c r="C2321" s="62" t="s">
        <v>23</v>
      </c>
      <c r="D2321" s="64" t="s">
        <v>1</v>
      </c>
      <c r="E2321" s="63">
        <f>IF(D2321="ingredient",0,VLOOKUP($D2321,'Master Inventory'!$C:$H,4,FALSE))</f>
        <v>0</v>
      </c>
      <c r="F2321" s="25"/>
      <c r="H2321" s="74">
        <f t="shared" si="70"/>
        <v>0</v>
      </c>
    </row>
    <row r="2322" spans="1:8" ht="15" customHeight="1">
      <c r="A2322" s="113"/>
      <c r="C2322" s="62" t="s">
        <v>23</v>
      </c>
      <c r="D2322" s="64" t="s">
        <v>1</v>
      </c>
      <c r="E2322" s="63">
        <f>IF(D2322="ingredient",0,VLOOKUP($D2322,'Master Inventory'!$C:$H,4,FALSE))</f>
        <v>0</v>
      </c>
      <c r="F2322" s="25"/>
      <c r="H2322" s="74">
        <f t="shared" si="70"/>
        <v>0</v>
      </c>
    </row>
    <row r="2323" spans="1:8" ht="15" customHeight="1">
      <c r="A2323" s="113"/>
      <c r="C2323" s="62" t="s">
        <v>23</v>
      </c>
      <c r="D2323" s="64" t="s">
        <v>1</v>
      </c>
      <c r="E2323" s="63">
        <f>IF(D2323="ingredient",0,VLOOKUP($D2323,'Master Inventory'!$C:$H,4,FALSE))</f>
        <v>0</v>
      </c>
      <c r="F2323" s="25"/>
      <c r="H2323" s="74">
        <f t="shared" si="70"/>
        <v>0</v>
      </c>
    </row>
    <row r="2324" spans="1:8" ht="15" customHeight="1">
      <c r="A2324" s="113"/>
      <c r="C2324" s="62" t="s">
        <v>23</v>
      </c>
      <c r="D2324" s="64" t="s">
        <v>1</v>
      </c>
      <c r="E2324" s="63">
        <f>IF(D2324="ingredient",0,VLOOKUP($D2324,'Master Inventory'!$C:$H,4,FALSE))</f>
        <v>0</v>
      </c>
      <c r="F2324" s="25"/>
      <c r="H2324" s="74">
        <f t="shared" si="70"/>
        <v>0</v>
      </c>
    </row>
    <row r="2325" spans="1:8" ht="15" customHeight="1">
      <c r="A2325" s="113"/>
      <c r="C2325" s="62" t="s">
        <v>23</v>
      </c>
      <c r="D2325" s="64" t="s">
        <v>1</v>
      </c>
      <c r="E2325" s="63">
        <f>IF(D2325="ingredient",0,VLOOKUP($D2325,'Master Inventory'!$C:$H,4,FALSE))</f>
        <v>0</v>
      </c>
      <c r="F2325" s="25"/>
      <c r="H2325" s="74">
        <f t="shared" si="70"/>
        <v>0</v>
      </c>
    </row>
    <row r="2326" spans="1:8" ht="15" customHeight="1">
      <c r="A2326" s="113"/>
      <c r="C2326" s="62" t="s">
        <v>23</v>
      </c>
      <c r="D2326" s="64" t="s">
        <v>1</v>
      </c>
      <c r="E2326" s="63">
        <f>IF(D2326="ingredient",0,VLOOKUP($D2326,'Master Inventory'!$C:$H,4,FALSE))</f>
        <v>0</v>
      </c>
      <c r="F2326" s="25"/>
      <c r="H2326" s="74">
        <f t="shared" si="70"/>
        <v>0</v>
      </c>
    </row>
    <row r="2327" spans="1:8" ht="15" customHeight="1">
      <c r="A2327" s="113"/>
      <c r="C2327" s="62" t="s">
        <v>23</v>
      </c>
      <c r="D2327" s="64" t="s">
        <v>1</v>
      </c>
      <c r="E2327" s="63">
        <f>IF(D2327="ingredient",0,VLOOKUP($D2327,'Master Inventory'!$C:$H,4,FALSE))</f>
        <v>0</v>
      </c>
      <c r="F2327" s="25"/>
      <c r="H2327" s="74">
        <f t="shared" si="70"/>
        <v>0</v>
      </c>
    </row>
    <row r="2328" spans="1:8" ht="15" customHeight="1">
      <c r="A2328" s="113"/>
      <c r="C2328" s="73" t="s">
        <v>24</v>
      </c>
      <c r="D2328" s="64" t="s">
        <v>8</v>
      </c>
      <c r="E2328" s="63">
        <f>IF(D2328="Recipe Name",0,VLOOKUP($D2328,'Raw Recipes'!$B:$I,8,FALSE))</f>
        <v>0</v>
      </c>
      <c r="F2328" s="25"/>
      <c r="H2328" s="74">
        <f t="shared" si="70"/>
        <v>0</v>
      </c>
    </row>
    <row r="2329" spans="1:8" ht="15" customHeight="1">
      <c r="A2329" s="113"/>
      <c r="C2329" s="73" t="s">
        <v>24</v>
      </c>
      <c r="D2329" s="64" t="s">
        <v>8</v>
      </c>
      <c r="E2329" s="63">
        <f>IF(D2329="Recipe Name",0,VLOOKUP($D2329,'Raw Recipes'!$B:$I,8,FALSE))</f>
        <v>0</v>
      </c>
      <c r="F2329" s="25"/>
      <c r="H2329" s="74">
        <f t="shared" si="70"/>
        <v>0</v>
      </c>
    </row>
    <row r="2330" spans="1:8" ht="15" customHeight="1">
      <c r="A2330" s="113"/>
      <c r="C2330" s="73" t="s">
        <v>24</v>
      </c>
      <c r="D2330" s="64" t="s">
        <v>8</v>
      </c>
      <c r="E2330" s="63">
        <f>IF(D2330="Recipe Name",0,VLOOKUP($D2330,'Raw Recipes'!$B:$I,8,FALSE))</f>
        <v>0</v>
      </c>
      <c r="F2330" s="25"/>
      <c r="H2330" s="74">
        <f t="shared" si="70"/>
        <v>0</v>
      </c>
    </row>
    <row r="2331" spans="1:8" ht="15" customHeight="1">
      <c r="A2331" s="113"/>
      <c r="C2331" s="73" t="s">
        <v>24</v>
      </c>
      <c r="D2331" s="64" t="s">
        <v>8</v>
      </c>
      <c r="E2331" s="63">
        <f>IF(D2331="Recipe Name",0,VLOOKUP($D2331,'Raw Recipes'!$B:$I,8,FALSE))</f>
        <v>0</v>
      </c>
      <c r="F2331" s="25"/>
      <c r="H2331" s="74">
        <f t="shared" si="70"/>
        <v>0</v>
      </c>
    </row>
    <row r="2332" spans="1:8" ht="15" customHeight="1">
      <c r="A2332" s="113"/>
      <c r="C2332" s="73" t="s">
        <v>24</v>
      </c>
      <c r="D2332" s="64" t="s">
        <v>8</v>
      </c>
      <c r="E2332" s="63">
        <f>IF(D2332="Recipe Name",0,VLOOKUP($D2332,'Raw Recipes'!$B:$I,8,FALSE))</f>
        <v>0</v>
      </c>
      <c r="F2332" s="25"/>
      <c r="H2332" s="74">
        <f t="shared" si="70"/>
        <v>0</v>
      </c>
    </row>
    <row r="2333" spans="1:8" ht="15" customHeight="1">
      <c r="A2333" s="113"/>
      <c r="C2333" s="73" t="s">
        <v>24</v>
      </c>
      <c r="D2333" s="64" t="s">
        <v>8</v>
      </c>
      <c r="E2333" s="63">
        <f>IF(D2333="Recipe Name",0,VLOOKUP($D2333,'Raw Recipes'!$B:$I,8,FALSE))</f>
        <v>0</v>
      </c>
      <c r="F2333" s="25"/>
      <c r="H2333" s="74">
        <f t="shared" si="70"/>
        <v>0</v>
      </c>
    </row>
    <row r="2334" spans="1:8" ht="15" customHeight="1">
      <c r="A2334" s="113"/>
      <c r="C2334" s="73" t="s">
        <v>24</v>
      </c>
      <c r="D2334" s="64" t="s">
        <v>8</v>
      </c>
      <c r="E2334" s="63">
        <f>IF(D2334="Recipe Name",0,VLOOKUP($D2334,'Raw Recipes'!$B:$I,8,FALSE))</f>
        <v>0</v>
      </c>
      <c r="F2334" s="25"/>
      <c r="H2334" s="74">
        <f t="shared" si="70"/>
        <v>0</v>
      </c>
    </row>
    <row r="2335" spans="1:8" ht="15" customHeight="1">
      <c r="A2335" s="113"/>
      <c r="C2335" s="73" t="s">
        <v>24</v>
      </c>
      <c r="D2335" s="64" t="s">
        <v>8</v>
      </c>
      <c r="E2335" s="63">
        <f>IF(D2335="Recipe Name",0,VLOOKUP($D2335,'Raw Recipes'!$B:$I,8,FALSE))</f>
        <v>0</v>
      </c>
      <c r="F2335" s="25"/>
      <c r="H2335" s="74">
        <f t="shared" si="70"/>
        <v>0</v>
      </c>
    </row>
    <row r="2336" spans="1:8" ht="15" customHeight="1">
      <c r="A2336" s="113"/>
      <c r="C2336" s="73" t="s">
        <v>24</v>
      </c>
      <c r="D2336" s="64" t="s">
        <v>8</v>
      </c>
      <c r="E2336" s="63">
        <f>IF(D2336="Recipe Name",0,VLOOKUP($D2336,'Raw Recipes'!$B:$I,8,FALSE))</f>
        <v>0</v>
      </c>
      <c r="F2336" s="25"/>
      <c r="H2336" s="74">
        <f t="shared" si="70"/>
        <v>0</v>
      </c>
    </row>
    <row r="2337" spans="1:16" ht="15" customHeight="1">
      <c r="A2337" s="113"/>
      <c r="C2337" s="73" t="s">
        <v>24</v>
      </c>
      <c r="D2337" s="64" t="s">
        <v>8</v>
      </c>
      <c r="E2337" s="63">
        <f>IF(D2337="Recipe Name",0,VLOOKUP($D2337,'Raw Recipes'!$B:$I,8,FALSE))</f>
        <v>0</v>
      </c>
      <c r="F2337" s="25"/>
      <c r="H2337" s="74">
        <f t="shared" si="70"/>
        <v>0</v>
      </c>
    </row>
    <row r="2338" spans="1:16" ht="15" customHeight="1">
      <c r="A2338" s="113"/>
      <c r="B2338" s="14"/>
      <c r="C2338" s="14"/>
      <c r="D2338" s="14"/>
      <c r="E2338" s="14"/>
      <c r="F2338" s="14"/>
      <c r="G2338" s="14"/>
      <c r="H2338" s="14"/>
      <c r="I2338" s="16"/>
      <c r="J2338" s="16"/>
      <c r="K2338" s="14"/>
      <c r="L2338" s="14"/>
      <c r="M2338" s="14"/>
      <c r="N2338" s="14"/>
      <c r="O2338" s="14"/>
      <c r="P2338" s="14"/>
    </row>
    <row r="2339" spans="1:16" ht="15" customHeight="1">
      <c r="A2339" s="113">
        <f>A2298+1</f>
        <v>58</v>
      </c>
      <c r="B2339" s="25"/>
      <c r="C2339" s="62" t="s">
        <v>23</v>
      </c>
      <c r="D2339" s="64" t="s">
        <v>1</v>
      </c>
      <c r="E2339" s="63">
        <f>IF(D2339="ingredient",0,VLOOKUP($D2339,'Master Inventory'!$C:$H,4,FALSE))</f>
        <v>0</v>
      </c>
      <c r="F2339" s="25"/>
      <c r="H2339" s="74">
        <f>F2339*E2339</f>
        <v>0</v>
      </c>
      <c r="I2339" s="114">
        <f>SUM(H2339:H2378)</f>
        <v>0</v>
      </c>
      <c r="J2339" s="114"/>
      <c r="K2339" s="115"/>
      <c r="L2339" s="115"/>
      <c r="M2339" s="114">
        <f>K2339-I2339</f>
        <v>0</v>
      </c>
      <c r="N2339" s="114"/>
      <c r="O2339" s="116" t="e">
        <f>I2339/K2339</f>
        <v>#DIV/0!</v>
      </c>
      <c r="P2339" s="116"/>
    </row>
    <row r="2340" spans="1:16" ht="15" customHeight="1">
      <c r="A2340" s="113"/>
      <c r="C2340" s="62" t="s">
        <v>23</v>
      </c>
      <c r="D2340" s="64" t="s">
        <v>1</v>
      </c>
      <c r="E2340" s="63">
        <f>IF(D2340="ingredient",0,VLOOKUP($D2340,'Master Inventory'!$C:$H,4,FALSE))</f>
        <v>0</v>
      </c>
      <c r="F2340" s="25"/>
      <c r="H2340" s="74">
        <f t="shared" ref="H2340:H2378" si="71">F2340*E2340</f>
        <v>0</v>
      </c>
      <c r="I2340" s="65"/>
      <c r="J2340" s="65"/>
    </row>
    <row r="2341" spans="1:16" ht="15" customHeight="1">
      <c r="A2341" s="113"/>
      <c r="C2341" s="62" t="s">
        <v>23</v>
      </c>
      <c r="D2341" s="64" t="s">
        <v>1</v>
      </c>
      <c r="E2341" s="63">
        <f>IF(D2341="ingredient",0,VLOOKUP($D2341,'Master Inventory'!$C:$H,4,FALSE))</f>
        <v>0</v>
      </c>
      <c r="F2341" s="25"/>
      <c r="H2341" s="74">
        <f t="shared" si="71"/>
        <v>0</v>
      </c>
      <c r="J2341" s="67"/>
    </row>
    <row r="2342" spans="1:16" ht="15" customHeight="1">
      <c r="A2342" s="113"/>
      <c r="C2342" s="62" t="s">
        <v>23</v>
      </c>
      <c r="D2342" s="64" t="s">
        <v>1</v>
      </c>
      <c r="E2342" s="63">
        <f>IF(D2342="ingredient",0,VLOOKUP($D2342,'Master Inventory'!$C:$H,4,FALSE))</f>
        <v>0</v>
      </c>
      <c r="F2342" s="25"/>
      <c r="H2342" s="74">
        <f t="shared" si="71"/>
        <v>0</v>
      </c>
      <c r="I2342" s="67"/>
      <c r="J2342" s="67"/>
    </row>
    <row r="2343" spans="1:16" ht="15" customHeight="1">
      <c r="A2343" s="113"/>
      <c r="C2343" s="62" t="s">
        <v>23</v>
      </c>
      <c r="D2343" s="64" t="s">
        <v>1</v>
      </c>
      <c r="E2343" s="63">
        <f>IF(D2343="ingredient",0,VLOOKUP($D2343,'Master Inventory'!$C:$H,4,FALSE))</f>
        <v>0</v>
      </c>
      <c r="F2343" s="25"/>
      <c r="H2343" s="74">
        <f t="shared" si="71"/>
        <v>0</v>
      </c>
      <c r="J2343" s="68"/>
    </row>
    <row r="2344" spans="1:16" ht="15" customHeight="1">
      <c r="A2344" s="113"/>
      <c r="C2344" s="62" t="s">
        <v>23</v>
      </c>
      <c r="D2344" s="64" t="s">
        <v>1</v>
      </c>
      <c r="E2344" s="63">
        <f>IF(D2344="ingredient",0,VLOOKUP($D2344,'Master Inventory'!$C:$H,4,FALSE))</f>
        <v>0</v>
      </c>
      <c r="F2344" s="25"/>
      <c r="H2344" s="74">
        <f t="shared" si="71"/>
        <v>0</v>
      </c>
      <c r="I2344" s="69"/>
      <c r="J2344" s="69"/>
    </row>
    <row r="2345" spans="1:16" ht="15" customHeight="1">
      <c r="A2345" s="113"/>
      <c r="C2345" s="62" t="s">
        <v>23</v>
      </c>
      <c r="D2345" s="64" t="s">
        <v>1</v>
      </c>
      <c r="E2345" s="63">
        <f>IF(D2345="ingredient",0,VLOOKUP($D2345,'Master Inventory'!$C:$H,4,FALSE))</f>
        <v>0</v>
      </c>
      <c r="F2345" s="25"/>
      <c r="H2345" s="74">
        <f t="shared" si="71"/>
        <v>0</v>
      </c>
      <c r="J2345" s="67"/>
    </row>
    <row r="2346" spans="1:16" ht="15" customHeight="1">
      <c r="A2346" s="113"/>
      <c r="C2346" s="62" t="s">
        <v>23</v>
      </c>
      <c r="D2346" s="64" t="s">
        <v>1</v>
      </c>
      <c r="E2346" s="63">
        <f>IF(D2346="ingredient",0,VLOOKUP($D2346,'Master Inventory'!$C:$H,4,FALSE))</f>
        <v>0</v>
      </c>
      <c r="F2346" s="25"/>
      <c r="H2346" s="74">
        <f t="shared" si="71"/>
        <v>0</v>
      </c>
      <c r="I2346" s="67"/>
      <c r="J2346" s="67"/>
    </row>
    <row r="2347" spans="1:16" ht="15" customHeight="1">
      <c r="A2347" s="113"/>
      <c r="C2347" s="62" t="s">
        <v>23</v>
      </c>
      <c r="D2347" s="64" t="s">
        <v>1</v>
      </c>
      <c r="E2347" s="63">
        <f>IF(D2347="ingredient",0,VLOOKUP($D2347,'Master Inventory'!$C:$H,4,FALSE))</f>
        <v>0</v>
      </c>
      <c r="F2347" s="25"/>
      <c r="H2347" s="74">
        <f t="shared" si="71"/>
        <v>0</v>
      </c>
      <c r="J2347" s="65"/>
    </row>
    <row r="2348" spans="1:16" ht="15" customHeight="1">
      <c r="A2348" s="113"/>
      <c r="C2348" s="62" t="s">
        <v>23</v>
      </c>
      <c r="D2348" s="64" t="s">
        <v>1</v>
      </c>
      <c r="E2348" s="63">
        <f>IF(D2348="ingredient",0,VLOOKUP($D2348,'Master Inventory'!$C:$H,4,FALSE))</f>
        <v>0</v>
      </c>
      <c r="F2348" s="25"/>
      <c r="H2348" s="74">
        <f t="shared" si="71"/>
        <v>0</v>
      </c>
      <c r="I2348" s="70"/>
      <c r="J2348" s="70"/>
    </row>
    <row r="2349" spans="1:16" ht="15" customHeight="1">
      <c r="A2349" s="113"/>
      <c r="C2349" s="62" t="s">
        <v>23</v>
      </c>
      <c r="D2349" s="64" t="s">
        <v>1</v>
      </c>
      <c r="E2349" s="63">
        <f>IF(D2349="ingredient",0,VLOOKUP($D2349,'Master Inventory'!$C:$H,4,FALSE))</f>
        <v>0</v>
      </c>
      <c r="F2349" s="25"/>
      <c r="H2349" s="74">
        <f t="shared" si="71"/>
        <v>0</v>
      </c>
      <c r="J2349" s="67"/>
    </row>
    <row r="2350" spans="1:16" ht="15" customHeight="1">
      <c r="A2350" s="113"/>
      <c r="C2350" s="62" t="s">
        <v>23</v>
      </c>
      <c r="D2350" s="64" t="s">
        <v>1</v>
      </c>
      <c r="E2350" s="63">
        <f>IF(D2350="ingredient",0,VLOOKUP($D2350,'Master Inventory'!$C:$H,4,FALSE))</f>
        <v>0</v>
      </c>
      <c r="F2350" s="25"/>
      <c r="H2350" s="74">
        <f t="shared" si="71"/>
        <v>0</v>
      </c>
      <c r="I2350" s="67"/>
      <c r="J2350" s="67"/>
    </row>
    <row r="2351" spans="1:16" ht="15" customHeight="1">
      <c r="A2351" s="113"/>
      <c r="C2351" s="62" t="s">
        <v>23</v>
      </c>
      <c r="D2351" s="64" t="s">
        <v>1</v>
      </c>
      <c r="E2351" s="63">
        <f>IF(D2351="ingredient",0,VLOOKUP($D2351,'Master Inventory'!$C:$H,4,FALSE))</f>
        <v>0</v>
      </c>
      <c r="F2351" s="25"/>
      <c r="H2351" s="74">
        <f t="shared" si="71"/>
        <v>0</v>
      </c>
      <c r="J2351" s="71"/>
    </row>
    <row r="2352" spans="1:16" ht="15" customHeight="1">
      <c r="A2352" s="113"/>
      <c r="C2352" s="62" t="s">
        <v>23</v>
      </c>
      <c r="D2352" s="64" t="s">
        <v>1</v>
      </c>
      <c r="E2352" s="63">
        <f>IF(D2352="ingredient",0,VLOOKUP($D2352,'Master Inventory'!$C:$H,4,FALSE))</f>
        <v>0</v>
      </c>
      <c r="F2352" s="25"/>
      <c r="H2352" s="74">
        <f t="shared" si="71"/>
        <v>0</v>
      </c>
      <c r="I2352" s="71"/>
      <c r="J2352" s="71"/>
    </row>
    <row r="2353" spans="1:10" ht="15" customHeight="1">
      <c r="A2353" s="113"/>
      <c r="C2353" s="62" t="s">
        <v>23</v>
      </c>
      <c r="D2353" s="64" t="s">
        <v>1</v>
      </c>
      <c r="E2353" s="63">
        <f>IF(D2353="ingredient",0,VLOOKUP($D2353,'Master Inventory'!$C:$H,4,FALSE))</f>
        <v>0</v>
      </c>
      <c r="F2353" s="25"/>
      <c r="H2353" s="74">
        <f t="shared" si="71"/>
        <v>0</v>
      </c>
      <c r="I2353" s="72"/>
      <c r="J2353" s="72"/>
    </row>
    <row r="2354" spans="1:10" ht="15" customHeight="1">
      <c r="A2354" s="113"/>
      <c r="C2354" s="62" t="s">
        <v>23</v>
      </c>
      <c r="D2354" s="64" t="s">
        <v>1</v>
      </c>
      <c r="E2354" s="63">
        <f>IF(D2354="ingredient",0,VLOOKUP($D2354,'Master Inventory'!$C:$H,4,FALSE))</f>
        <v>0</v>
      </c>
      <c r="F2354" s="25"/>
      <c r="H2354" s="74">
        <f t="shared" si="71"/>
        <v>0</v>
      </c>
      <c r="I2354" s="72"/>
      <c r="J2354" s="72"/>
    </row>
    <row r="2355" spans="1:10" ht="15" customHeight="1">
      <c r="A2355" s="113"/>
      <c r="C2355" s="62" t="s">
        <v>23</v>
      </c>
      <c r="D2355" s="64" t="s">
        <v>1</v>
      </c>
      <c r="E2355" s="63">
        <f>IF(D2355="ingredient",0,VLOOKUP($D2355,'Master Inventory'!$C:$H,4,FALSE))</f>
        <v>0</v>
      </c>
      <c r="F2355" s="25"/>
      <c r="H2355" s="74">
        <f t="shared" si="71"/>
        <v>0</v>
      </c>
    </row>
    <row r="2356" spans="1:10" ht="15" customHeight="1">
      <c r="A2356" s="113"/>
      <c r="C2356" s="62" t="s">
        <v>23</v>
      </c>
      <c r="D2356" s="64" t="s">
        <v>1</v>
      </c>
      <c r="E2356" s="63">
        <f>IF(D2356="ingredient",0,VLOOKUP($D2356,'Master Inventory'!$C:$H,4,FALSE))</f>
        <v>0</v>
      </c>
      <c r="F2356" s="25"/>
      <c r="H2356" s="74">
        <f t="shared" si="71"/>
        <v>0</v>
      </c>
    </row>
    <row r="2357" spans="1:10" ht="15" customHeight="1">
      <c r="A2357" s="113"/>
      <c r="C2357" s="62" t="s">
        <v>23</v>
      </c>
      <c r="D2357" s="64" t="s">
        <v>1</v>
      </c>
      <c r="E2357" s="63">
        <f>IF(D2357="ingredient",0,VLOOKUP($D2357,'Master Inventory'!$C:$H,4,FALSE))</f>
        <v>0</v>
      </c>
      <c r="F2357" s="25"/>
      <c r="H2357" s="74">
        <f t="shared" si="71"/>
        <v>0</v>
      </c>
    </row>
    <row r="2358" spans="1:10" ht="15" customHeight="1">
      <c r="A2358" s="113"/>
      <c r="C2358" s="62" t="s">
        <v>23</v>
      </c>
      <c r="D2358" s="64" t="s">
        <v>1</v>
      </c>
      <c r="E2358" s="63">
        <f>IF(D2358="ingredient",0,VLOOKUP($D2358,'Master Inventory'!$C:$H,4,FALSE))</f>
        <v>0</v>
      </c>
      <c r="F2358" s="25"/>
      <c r="H2358" s="74">
        <f t="shared" si="71"/>
        <v>0</v>
      </c>
    </row>
    <row r="2359" spans="1:10" ht="15" customHeight="1">
      <c r="A2359" s="113"/>
      <c r="C2359" s="62" t="s">
        <v>23</v>
      </c>
      <c r="D2359" s="64" t="s">
        <v>1</v>
      </c>
      <c r="E2359" s="63">
        <f>IF(D2359="ingredient",0,VLOOKUP($D2359,'Master Inventory'!$C:$H,4,FALSE))</f>
        <v>0</v>
      </c>
      <c r="F2359" s="25"/>
      <c r="H2359" s="74">
        <f t="shared" si="71"/>
        <v>0</v>
      </c>
    </row>
    <row r="2360" spans="1:10" ht="15" customHeight="1">
      <c r="A2360" s="113"/>
      <c r="C2360" s="62" t="s">
        <v>23</v>
      </c>
      <c r="D2360" s="64" t="s">
        <v>1</v>
      </c>
      <c r="E2360" s="63">
        <f>IF(D2360="ingredient",0,VLOOKUP($D2360,'Master Inventory'!$C:$H,4,FALSE))</f>
        <v>0</v>
      </c>
      <c r="F2360" s="25"/>
      <c r="H2360" s="74">
        <f t="shared" si="71"/>
        <v>0</v>
      </c>
    </row>
    <row r="2361" spans="1:10" ht="15" customHeight="1">
      <c r="A2361" s="113"/>
      <c r="C2361" s="62" t="s">
        <v>23</v>
      </c>
      <c r="D2361" s="64" t="s">
        <v>1</v>
      </c>
      <c r="E2361" s="63">
        <f>IF(D2361="ingredient",0,VLOOKUP($D2361,'Master Inventory'!$C:$H,4,FALSE))</f>
        <v>0</v>
      </c>
      <c r="F2361" s="25"/>
      <c r="H2361" s="74">
        <f t="shared" si="71"/>
        <v>0</v>
      </c>
    </row>
    <row r="2362" spans="1:10" ht="15" customHeight="1">
      <c r="A2362" s="113"/>
      <c r="C2362" s="62" t="s">
        <v>23</v>
      </c>
      <c r="D2362" s="64" t="s">
        <v>1</v>
      </c>
      <c r="E2362" s="63">
        <f>IF(D2362="ingredient",0,VLOOKUP($D2362,'Master Inventory'!$C:$H,4,FALSE))</f>
        <v>0</v>
      </c>
      <c r="F2362" s="25"/>
      <c r="H2362" s="74">
        <f t="shared" si="71"/>
        <v>0</v>
      </c>
    </row>
    <row r="2363" spans="1:10" ht="15" customHeight="1">
      <c r="A2363" s="113"/>
      <c r="C2363" s="62" t="s">
        <v>23</v>
      </c>
      <c r="D2363" s="64" t="s">
        <v>1</v>
      </c>
      <c r="E2363" s="63">
        <f>IF(D2363="ingredient",0,VLOOKUP($D2363,'Master Inventory'!$C:$H,4,FALSE))</f>
        <v>0</v>
      </c>
      <c r="F2363" s="25"/>
      <c r="H2363" s="74">
        <f t="shared" si="71"/>
        <v>0</v>
      </c>
    </row>
    <row r="2364" spans="1:10" ht="15" customHeight="1">
      <c r="A2364" s="113"/>
      <c r="C2364" s="62" t="s">
        <v>23</v>
      </c>
      <c r="D2364" s="64" t="s">
        <v>1</v>
      </c>
      <c r="E2364" s="63">
        <f>IF(D2364="ingredient",0,VLOOKUP($D2364,'Master Inventory'!$C:$H,4,FALSE))</f>
        <v>0</v>
      </c>
      <c r="F2364" s="25"/>
      <c r="H2364" s="74">
        <f t="shared" si="71"/>
        <v>0</v>
      </c>
    </row>
    <row r="2365" spans="1:10" ht="15" customHeight="1">
      <c r="A2365" s="113"/>
      <c r="C2365" s="62" t="s">
        <v>23</v>
      </c>
      <c r="D2365" s="64" t="s">
        <v>1</v>
      </c>
      <c r="E2365" s="63">
        <f>IF(D2365="ingredient",0,VLOOKUP($D2365,'Master Inventory'!$C:$H,4,FALSE))</f>
        <v>0</v>
      </c>
      <c r="F2365" s="25"/>
      <c r="H2365" s="74">
        <f t="shared" si="71"/>
        <v>0</v>
      </c>
    </row>
    <row r="2366" spans="1:10" ht="15" customHeight="1">
      <c r="A2366" s="113"/>
      <c r="C2366" s="62" t="s">
        <v>23</v>
      </c>
      <c r="D2366" s="64" t="s">
        <v>1</v>
      </c>
      <c r="E2366" s="63">
        <f>IF(D2366="ingredient",0,VLOOKUP($D2366,'Master Inventory'!$C:$H,4,FALSE))</f>
        <v>0</v>
      </c>
      <c r="F2366" s="25"/>
      <c r="H2366" s="74">
        <f t="shared" si="71"/>
        <v>0</v>
      </c>
    </row>
    <row r="2367" spans="1:10" ht="15" customHeight="1">
      <c r="A2367" s="113"/>
      <c r="C2367" s="62" t="s">
        <v>23</v>
      </c>
      <c r="D2367" s="64" t="s">
        <v>1</v>
      </c>
      <c r="E2367" s="63">
        <f>IF(D2367="ingredient",0,VLOOKUP($D2367,'Master Inventory'!$C:$H,4,FALSE))</f>
        <v>0</v>
      </c>
      <c r="F2367" s="25"/>
      <c r="H2367" s="74">
        <f t="shared" si="71"/>
        <v>0</v>
      </c>
    </row>
    <row r="2368" spans="1:10" ht="15" customHeight="1">
      <c r="A2368" s="113"/>
      <c r="C2368" s="62" t="s">
        <v>23</v>
      </c>
      <c r="D2368" s="64" t="s">
        <v>1</v>
      </c>
      <c r="E2368" s="63">
        <f>IF(D2368="ingredient",0,VLOOKUP($D2368,'Master Inventory'!$C:$H,4,FALSE))</f>
        <v>0</v>
      </c>
      <c r="F2368" s="25"/>
      <c r="H2368" s="74">
        <f t="shared" si="71"/>
        <v>0</v>
      </c>
    </row>
    <row r="2369" spans="1:16" ht="15" customHeight="1">
      <c r="A2369" s="113"/>
      <c r="C2369" s="73" t="s">
        <v>24</v>
      </c>
      <c r="D2369" s="64" t="s">
        <v>8</v>
      </c>
      <c r="E2369" s="63">
        <f>IF(D2369="Recipe Name",0,VLOOKUP($D2369,'Raw Recipes'!$B:$I,8,FALSE))</f>
        <v>0</v>
      </c>
      <c r="F2369" s="25"/>
      <c r="H2369" s="74">
        <f t="shared" si="71"/>
        <v>0</v>
      </c>
    </row>
    <row r="2370" spans="1:16" ht="15" customHeight="1">
      <c r="A2370" s="113"/>
      <c r="C2370" s="73" t="s">
        <v>24</v>
      </c>
      <c r="D2370" s="64" t="s">
        <v>8</v>
      </c>
      <c r="E2370" s="63">
        <f>IF(D2370="Recipe Name",0,VLOOKUP($D2370,'Raw Recipes'!$B:$I,8,FALSE))</f>
        <v>0</v>
      </c>
      <c r="F2370" s="25"/>
      <c r="H2370" s="74">
        <f t="shared" si="71"/>
        <v>0</v>
      </c>
    </row>
    <row r="2371" spans="1:16" ht="15" customHeight="1">
      <c r="A2371" s="113"/>
      <c r="C2371" s="73" t="s">
        <v>24</v>
      </c>
      <c r="D2371" s="64" t="s">
        <v>8</v>
      </c>
      <c r="E2371" s="63">
        <f>IF(D2371="Recipe Name",0,VLOOKUP($D2371,'Raw Recipes'!$B:$I,8,FALSE))</f>
        <v>0</v>
      </c>
      <c r="F2371" s="25"/>
      <c r="H2371" s="74">
        <f t="shared" si="71"/>
        <v>0</v>
      </c>
    </row>
    <row r="2372" spans="1:16" ht="15" customHeight="1">
      <c r="A2372" s="113"/>
      <c r="C2372" s="73" t="s">
        <v>24</v>
      </c>
      <c r="D2372" s="64" t="s">
        <v>8</v>
      </c>
      <c r="E2372" s="63">
        <f>IF(D2372="Recipe Name",0,VLOOKUP($D2372,'Raw Recipes'!$B:$I,8,FALSE))</f>
        <v>0</v>
      </c>
      <c r="F2372" s="25"/>
      <c r="H2372" s="74">
        <f t="shared" si="71"/>
        <v>0</v>
      </c>
    </row>
    <row r="2373" spans="1:16" ht="15" customHeight="1">
      <c r="A2373" s="113"/>
      <c r="C2373" s="73" t="s">
        <v>24</v>
      </c>
      <c r="D2373" s="64" t="s">
        <v>8</v>
      </c>
      <c r="E2373" s="63">
        <f>IF(D2373="Recipe Name",0,VLOOKUP($D2373,'Raw Recipes'!$B:$I,8,FALSE))</f>
        <v>0</v>
      </c>
      <c r="F2373" s="25"/>
      <c r="H2373" s="74">
        <f t="shared" si="71"/>
        <v>0</v>
      </c>
    </row>
    <row r="2374" spans="1:16" ht="15" customHeight="1">
      <c r="A2374" s="113"/>
      <c r="C2374" s="73" t="s">
        <v>24</v>
      </c>
      <c r="D2374" s="64" t="s">
        <v>8</v>
      </c>
      <c r="E2374" s="63">
        <f>IF(D2374="Recipe Name",0,VLOOKUP($D2374,'Raw Recipes'!$B:$I,8,FALSE))</f>
        <v>0</v>
      </c>
      <c r="F2374" s="25"/>
      <c r="H2374" s="74">
        <f t="shared" si="71"/>
        <v>0</v>
      </c>
    </row>
    <row r="2375" spans="1:16" ht="15" customHeight="1">
      <c r="A2375" s="113"/>
      <c r="C2375" s="73" t="s">
        <v>24</v>
      </c>
      <c r="D2375" s="64" t="s">
        <v>8</v>
      </c>
      <c r="E2375" s="63">
        <f>IF(D2375="Recipe Name",0,VLOOKUP($D2375,'Raw Recipes'!$B:$I,8,FALSE))</f>
        <v>0</v>
      </c>
      <c r="F2375" s="25"/>
      <c r="H2375" s="74">
        <f t="shared" si="71"/>
        <v>0</v>
      </c>
    </row>
    <row r="2376" spans="1:16" ht="15" customHeight="1">
      <c r="A2376" s="113"/>
      <c r="C2376" s="73" t="s">
        <v>24</v>
      </c>
      <c r="D2376" s="64" t="s">
        <v>8</v>
      </c>
      <c r="E2376" s="63">
        <f>IF(D2376="Recipe Name",0,VLOOKUP($D2376,'Raw Recipes'!$B:$I,8,FALSE))</f>
        <v>0</v>
      </c>
      <c r="F2376" s="25"/>
      <c r="H2376" s="74">
        <f t="shared" si="71"/>
        <v>0</v>
      </c>
    </row>
    <row r="2377" spans="1:16" ht="15" customHeight="1">
      <c r="A2377" s="113"/>
      <c r="C2377" s="73" t="s">
        <v>24</v>
      </c>
      <c r="D2377" s="64" t="s">
        <v>8</v>
      </c>
      <c r="E2377" s="63">
        <f>IF(D2377="Recipe Name",0,VLOOKUP($D2377,'Raw Recipes'!$B:$I,8,FALSE))</f>
        <v>0</v>
      </c>
      <c r="F2377" s="25"/>
      <c r="H2377" s="74">
        <f t="shared" si="71"/>
        <v>0</v>
      </c>
    </row>
    <row r="2378" spans="1:16" ht="15" customHeight="1">
      <c r="A2378" s="113"/>
      <c r="C2378" s="73" t="s">
        <v>24</v>
      </c>
      <c r="D2378" s="64" t="s">
        <v>8</v>
      </c>
      <c r="E2378" s="63">
        <f>IF(D2378="Recipe Name",0,VLOOKUP($D2378,'Raw Recipes'!$B:$I,8,FALSE))</f>
        <v>0</v>
      </c>
      <c r="F2378" s="25"/>
      <c r="H2378" s="74">
        <f t="shared" si="71"/>
        <v>0</v>
      </c>
    </row>
    <row r="2379" spans="1:16" ht="15" customHeight="1">
      <c r="A2379" s="113"/>
      <c r="B2379" s="14"/>
      <c r="C2379" s="14"/>
      <c r="D2379" s="14"/>
      <c r="E2379" s="14"/>
      <c r="F2379" s="14"/>
      <c r="G2379" s="14"/>
      <c r="H2379" s="14"/>
      <c r="I2379" s="16"/>
      <c r="J2379" s="16"/>
      <c r="K2379" s="14"/>
      <c r="L2379" s="14"/>
      <c r="M2379" s="14"/>
      <c r="N2379" s="14"/>
      <c r="O2379" s="14"/>
      <c r="P2379" s="14"/>
    </row>
    <row r="2380" spans="1:16" ht="15" customHeight="1">
      <c r="A2380" s="113">
        <f>A2339+1</f>
        <v>59</v>
      </c>
      <c r="B2380" s="25"/>
      <c r="C2380" s="62" t="s">
        <v>23</v>
      </c>
      <c r="D2380" s="64" t="s">
        <v>1</v>
      </c>
      <c r="E2380" s="63">
        <f>IF(D2380="ingredient",0,VLOOKUP($D2380,'Master Inventory'!$C:$H,4,FALSE))</f>
        <v>0</v>
      </c>
      <c r="F2380" s="25"/>
      <c r="H2380" s="74">
        <f>F2380*E2380</f>
        <v>0</v>
      </c>
      <c r="I2380" s="114">
        <f>SUM(H2380:H2419)</f>
        <v>0</v>
      </c>
      <c r="J2380" s="114"/>
      <c r="K2380" s="115"/>
      <c r="L2380" s="115"/>
      <c r="M2380" s="114">
        <f>K2380-I2380</f>
        <v>0</v>
      </c>
      <c r="N2380" s="114"/>
      <c r="O2380" s="116" t="e">
        <f>I2380/K2380</f>
        <v>#DIV/0!</v>
      </c>
      <c r="P2380" s="116"/>
    </row>
    <row r="2381" spans="1:16" ht="15" customHeight="1">
      <c r="A2381" s="113"/>
      <c r="C2381" s="62" t="s">
        <v>23</v>
      </c>
      <c r="D2381" s="64" t="s">
        <v>1</v>
      </c>
      <c r="E2381" s="63">
        <f>IF(D2381="ingredient",0,VLOOKUP($D2381,'Master Inventory'!$C:$H,4,FALSE))</f>
        <v>0</v>
      </c>
      <c r="F2381" s="25"/>
      <c r="H2381" s="74">
        <f t="shared" ref="H2381:H2419" si="72">F2381*E2381</f>
        <v>0</v>
      </c>
      <c r="I2381" s="65"/>
      <c r="J2381" s="65"/>
    </row>
    <row r="2382" spans="1:16" ht="15" customHeight="1">
      <c r="A2382" s="113"/>
      <c r="C2382" s="62" t="s">
        <v>23</v>
      </c>
      <c r="D2382" s="64" t="s">
        <v>1</v>
      </c>
      <c r="E2382" s="63">
        <f>IF(D2382="ingredient",0,VLOOKUP($D2382,'Master Inventory'!$C:$H,4,FALSE))</f>
        <v>0</v>
      </c>
      <c r="F2382" s="25"/>
      <c r="H2382" s="74">
        <f t="shared" si="72"/>
        <v>0</v>
      </c>
      <c r="J2382" s="67"/>
    </row>
    <row r="2383" spans="1:16" ht="15" customHeight="1">
      <c r="A2383" s="113"/>
      <c r="C2383" s="62" t="s">
        <v>23</v>
      </c>
      <c r="D2383" s="64" t="s">
        <v>1</v>
      </c>
      <c r="E2383" s="63">
        <f>IF(D2383="ingredient",0,VLOOKUP($D2383,'Master Inventory'!$C:$H,4,FALSE))</f>
        <v>0</v>
      </c>
      <c r="F2383" s="25"/>
      <c r="H2383" s="74">
        <f t="shared" si="72"/>
        <v>0</v>
      </c>
      <c r="I2383" s="67"/>
      <c r="J2383" s="67"/>
    </row>
    <row r="2384" spans="1:16" ht="15" customHeight="1">
      <c r="A2384" s="113"/>
      <c r="C2384" s="62" t="s">
        <v>23</v>
      </c>
      <c r="D2384" s="64" t="s">
        <v>1</v>
      </c>
      <c r="E2384" s="63">
        <f>IF(D2384="ingredient",0,VLOOKUP($D2384,'Master Inventory'!$C:$H,4,FALSE))</f>
        <v>0</v>
      </c>
      <c r="F2384" s="25"/>
      <c r="H2384" s="74">
        <f t="shared" si="72"/>
        <v>0</v>
      </c>
      <c r="J2384" s="68"/>
    </row>
    <row r="2385" spans="1:10" ht="15" customHeight="1">
      <c r="A2385" s="113"/>
      <c r="C2385" s="62" t="s">
        <v>23</v>
      </c>
      <c r="D2385" s="64" t="s">
        <v>1</v>
      </c>
      <c r="E2385" s="63">
        <f>IF(D2385="ingredient",0,VLOOKUP($D2385,'Master Inventory'!$C:$H,4,FALSE))</f>
        <v>0</v>
      </c>
      <c r="F2385" s="25"/>
      <c r="H2385" s="74">
        <f t="shared" si="72"/>
        <v>0</v>
      </c>
      <c r="I2385" s="69"/>
      <c r="J2385" s="69"/>
    </row>
    <row r="2386" spans="1:10" ht="15" customHeight="1">
      <c r="A2386" s="113"/>
      <c r="C2386" s="62" t="s">
        <v>23</v>
      </c>
      <c r="D2386" s="64" t="s">
        <v>1</v>
      </c>
      <c r="E2386" s="63">
        <f>IF(D2386="ingredient",0,VLOOKUP($D2386,'Master Inventory'!$C:$H,4,FALSE))</f>
        <v>0</v>
      </c>
      <c r="F2386" s="25"/>
      <c r="H2386" s="74">
        <f t="shared" si="72"/>
        <v>0</v>
      </c>
      <c r="J2386" s="67"/>
    </row>
    <row r="2387" spans="1:10" ht="15" customHeight="1">
      <c r="A2387" s="113"/>
      <c r="C2387" s="62" t="s">
        <v>23</v>
      </c>
      <c r="D2387" s="64" t="s">
        <v>1</v>
      </c>
      <c r="E2387" s="63">
        <f>IF(D2387="ingredient",0,VLOOKUP($D2387,'Master Inventory'!$C:$H,4,FALSE))</f>
        <v>0</v>
      </c>
      <c r="F2387" s="25"/>
      <c r="H2387" s="74">
        <f t="shared" si="72"/>
        <v>0</v>
      </c>
      <c r="I2387" s="67"/>
      <c r="J2387" s="67"/>
    </row>
    <row r="2388" spans="1:10" ht="15" customHeight="1">
      <c r="A2388" s="113"/>
      <c r="C2388" s="62" t="s">
        <v>23</v>
      </c>
      <c r="D2388" s="64" t="s">
        <v>1</v>
      </c>
      <c r="E2388" s="63">
        <f>IF(D2388="ingredient",0,VLOOKUP($D2388,'Master Inventory'!$C:$H,4,FALSE))</f>
        <v>0</v>
      </c>
      <c r="F2388" s="25"/>
      <c r="H2388" s="74">
        <f t="shared" si="72"/>
        <v>0</v>
      </c>
      <c r="J2388" s="65"/>
    </row>
    <row r="2389" spans="1:10" ht="15" customHeight="1">
      <c r="A2389" s="113"/>
      <c r="C2389" s="62" t="s">
        <v>23</v>
      </c>
      <c r="D2389" s="64" t="s">
        <v>1</v>
      </c>
      <c r="E2389" s="63">
        <f>IF(D2389="ingredient",0,VLOOKUP($D2389,'Master Inventory'!$C:$H,4,FALSE))</f>
        <v>0</v>
      </c>
      <c r="F2389" s="25"/>
      <c r="H2389" s="74">
        <f t="shared" si="72"/>
        <v>0</v>
      </c>
      <c r="I2389" s="70"/>
      <c r="J2389" s="70"/>
    </row>
    <row r="2390" spans="1:10" ht="15" customHeight="1">
      <c r="A2390" s="113"/>
      <c r="C2390" s="62" t="s">
        <v>23</v>
      </c>
      <c r="D2390" s="64" t="s">
        <v>1</v>
      </c>
      <c r="E2390" s="63">
        <f>IF(D2390="ingredient",0,VLOOKUP($D2390,'Master Inventory'!$C:$H,4,FALSE))</f>
        <v>0</v>
      </c>
      <c r="F2390" s="25"/>
      <c r="H2390" s="74">
        <f t="shared" si="72"/>
        <v>0</v>
      </c>
      <c r="J2390" s="67"/>
    </row>
    <row r="2391" spans="1:10" ht="15" customHeight="1">
      <c r="A2391" s="113"/>
      <c r="C2391" s="62" t="s">
        <v>23</v>
      </c>
      <c r="D2391" s="64" t="s">
        <v>1</v>
      </c>
      <c r="E2391" s="63">
        <f>IF(D2391="ingredient",0,VLOOKUP($D2391,'Master Inventory'!$C:$H,4,FALSE))</f>
        <v>0</v>
      </c>
      <c r="F2391" s="25"/>
      <c r="H2391" s="74">
        <f t="shared" si="72"/>
        <v>0</v>
      </c>
      <c r="I2391" s="67"/>
      <c r="J2391" s="67"/>
    </row>
    <row r="2392" spans="1:10" ht="15" customHeight="1">
      <c r="A2392" s="113"/>
      <c r="C2392" s="62" t="s">
        <v>23</v>
      </c>
      <c r="D2392" s="64" t="s">
        <v>1</v>
      </c>
      <c r="E2392" s="63">
        <f>IF(D2392="ingredient",0,VLOOKUP($D2392,'Master Inventory'!$C:$H,4,FALSE))</f>
        <v>0</v>
      </c>
      <c r="F2392" s="25"/>
      <c r="H2392" s="74">
        <f t="shared" si="72"/>
        <v>0</v>
      </c>
      <c r="J2392" s="71"/>
    </row>
    <row r="2393" spans="1:10" ht="15" customHeight="1">
      <c r="A2393" s="113"/>
      <c r="C2393" s="62" t="s">
        <v>23</v>
      </c>
      <c r="D2393" s="64" t="s">
        <v>1</v>
      </c>
      <c r="E2393" s="63">
        <f>IF(D2393="ingredient",0,VLOOKUP($D2393,'Master Inventory'!$C:$H,4,FALSE))</f>
        <v>0</v>
      </c>
      <c r="F2393" s="25"/>
      <c r="H2393" s="74">
        <f t="shared" si="72"/>
        <v>0</v>
      </c>
      <c r="I2393" s="71"/>
      <c r="J2393" s="71"/>
    </row>
    <row r="2394" spans="1:10" ht="15" customHeight="1">
      <c r="A2394" s="113"/>
      <c r="C2394" s="62" t="s">
        <v>23</v>
      </c>
      <c r="D2394" s="64" t="s">
        <v>1</v>
      </c>
      <c r="E2394" s="63">
        <f>IF(D2394="ingredient",0,VLOOKUP($D2394,'Master Inventory'!$C:$H,4,FALSE))</f>
        <v>0</v>
      </c>
      <c r="F2394" s="25"/>
      <c r="H2394" s="74">
        <f t="shared" si="72"/>
        <v>0</v>
      </c>
      <c r="I2394" s="72"/>
      <c r="J2394" s="72"/>
    </row>
    <row r="2395" spans="1:10" ht="15" customHeight="1">
      <c r="A2395" s="113"/>
      <c r="C2395" s="62" t="s">
        <v>23</v>
      </c>
      <c r="D2395" s="64" t="s">
        <v>1</v>
      </c>
      <c r="E2395" s="63">
        <f>IF(D2395="ingredient",0,VLOOKUP($D2395,'Master Inventory'!$C:$H,4,FALSE))</f>
        <v>0</v>
      </c>
      <c r="F2395" s="25"/>
      <c r="H2395" s="74">
        <f t="shared" si="72"/>
        <v>0</v>
      </c>
      <c r="I2395" s="72"/>
      <c r="J2395" s="72"/>
    </row>
    <row r="2396" spans="1:10" ht="15" customHeight="1">
      <c r="A2396" s="113"/>
      <c r="C2396" s="62" t="s">
        <v>23</v>
      </c>
      <c r="D2396" s="64" t="s">
        <v>1</v>
      </c>
      <c r="E2396" s="63">
        <f>IF(D2396="ingredient",0,VLOOKUP($D2396,'Master Inventory'!$C:$H,4,FALSE))</f>
        <v>0</v>
      </c>
      <c r="F2396" s="25"/>
      <c r="H2396" s="74">
        <f t="shared" si="72"/>
        <v>0</v>
      </c>
    </row>
    <row r="2397" spans="1:10" ht="15" customHeight="1">
      <c r="A2397" s="113"/>
      <c r="C2397" s="62" t="s">
        <v>23</v>
      </c>
      <c r="D2397" s="64" t="s">
        <v>1</v>
      </c>
      <c r="E2397" s="63">
        <f>IF(D2397="ingredient",0,VLOOKUP($D2397,'Master Inventory'!$C:$H,4,FALSE))</f>
        <v>0</v>
      </c>
      <c r="F2397" s="25"/>
      <c r="H2397" s="74">
        <f t="shared" si="72"/>
        <v>0</v>
      </c>
    </row>
    <row r="2398" spans="1:10" ht="15" customHeight="1">
      <c r="A2398" s="113"/>
      <c r="C2398" s="62" t="s">
        <v>23</v>
      </c>
      <c r="D2398" s="64" t="s">
        <v>1</v>
      </c>
      <c r="E2398" s="63">
        <f>IF(D2398="ingredient",0,VLOOKUP($D2398,'Master Inventory'!$C:$H,4,FALSE))</f>
        <v>0</v>
      </c>
      <c r="F2398" s="25"/>
      <c r="H2398" s="74">
        <f t="shared" si="72"/>
        <v>0</v>
      </c>
    </row>
    <row r="2399" spans="1:10" ht="15" customHeight="1">
      <c r="A2399" s="113"/>
      <c r="C2399" s="62" t="s">
        <v>23</v>
      </c>
      <c r="D2399" s="64" t="s">
        <v>1</v>
      </c>
      <c r="E2399" s="63">
        <f>IF(D2399="ingredient",0,VLOOKUP($D2399,'Master Inventory'!$C:$H,4,FALSE))</f>
        <v>0</v>
      </c>
      <c r="F2399" s="25"/>
      <c r="H2399" s="74">
        <f t="shared" si="72"/>
        <v>0</v>
      </c>
    </row>
    <row r="2400" spans="1:10" ht="15" customHeight="1">
      <c r="A2400" s="113"/>
      <c r="C2400" s="62" t="s">
        <v>23</v>
      </c>
      <c r="D2400" s="64" t="s">
        <v>1</v>
      </c>
      <c r="E2400" s="63">
        <f>IF(D2400="ingredient",0,VLOOKUP($D2400,'Master Inventory'!$C:$H,4,FALSE))</f>
        <v>0</v>
      </c>
      <c r="F2400" s="25"/>
      <c r="H2400" s="74">
        <f t="shared" si="72"/>
        <v>0</v>
      </c>
    </row>
    <row r="2401" spans="1:8" ht="15" customHeight="1">
      <c r="A2401" s="113"/>
      <c r="C2401" s="62" t="s">
        <v>23</v>
      </c>
      <c r="D2401" s="64" t="s">
        <v>1</v>
      </c>
      <c r="E2401" s="63">
        <f>IF(D2401="ingredient",0,VLOOKUP($D2401,'Master Inventory'!$C:$H,4,FALSE))</f>
        <v>0</v>
      </c>
      <c r="F2401" s="25"/>
      <c r="H2401" s="74">
        <f t="shared" si="72"/>
        <v>0</v>
      </c>
    </row>
    <row r="2402" spans="1:8" ht="15" customHeight="1">
      <c r="A2402" s="113"/>
      <c r="C2402" s="62" t="s">
        <v>23</v>
      </c>
      <c r="D2402" s="64" t="s">
        <v>1</v>
      </c>
      <c r="E2402" s="63">
        <f>IF(D2402="ingredient",0,VLOOKUP($D2402,'Master Inventory'!$C:$H,4,FALSE))</f>
        <v>0</v>
      </c>
      <c r="F2402" s="25"/>
      <c r="H2402" s="74">
        <f t="shared" si="72"/>
        <v>0</v>
      </c>
    </row>
    <row r="2403" spans="1:8" ht="15" customHeight="1">
      <c r="A2403" s="113"/>
      <c r="C2403" s="62" t="s">
        <v>23</v>
      </c>
      <c r="D2403" s="64" t="s">
        <v>1</v>
      </c>
      <c r="E2403" s="63">
        <f>IF(D2403="ingredient",0,VLOOKUP($D2403,'Master Inventory'!$C:$H,4,FALSE))</f>
        <v>0</v>
      </c>
      <c r="F2403" s="25"/>
      <c r="H2403" s="74">
        <f t="shared" si="72"/>
        <v>0</v>
      </c>
    </row>
    <row r="2404" spans="1:8" ht="15" customHeight="1">
      <c r="A2404" s="113"/>
      <c r="C2404" s="62" t="s">
        <v>23</v>
      </c>
      <c r="D2404" s="64" t="s">
        <v>1</v>
      </c>
      <c r="E2404" s="63">
        <f>IF(D2404="ingredient",0,VLOOKUP($D2404,'Master Inventory'!$C:$H,4,FALSE))</f>
        <v>0</v>
      </c>
      <c r="F2404" s="25"/>
      <c r="H2404" s="74">
        <f t="shared" si="72"/>
        <v>0</v>
      </c>
    </row>
    <row r="2405" spans="1:8" ht="15" customHeight="1">
      <c r="A2405" s="113"/>
      <c r="C2405" s="62" t="s">
        <v>23</v>
      </c>
      <c r="D2405" s="64" t="s">
        <v>1</v>
      </c>
      <c r="E2405" s="63">
        <f>IF(D2405="ingredient",0,VLOOKUP($D2405,'Master Inventory'!$C:$H,4,FALSE))</f>
        <v>0</v>
      </c>
      <c r="F2405" s="25"/>
      <c r="H2405" s="74">
        <f t="shared" si="72"/>
        <v>0</v>
      </c>
    </row>
    <row r="2406" spans="1:8" ht="15" customHeight="1">
      <c r="A2406" s="113"/>
      <c r="C2406" s="62" t="s">
        <v>23</v>
      </c>
      <c r="D2406" s="64" t="s">
        <v>1</v>
      </c>
      <c r="E2406" s="63">
        <f>IF(D2406="ingredient",0,VLOOKUP($D2406,'Master Inventory'!$C:$H,4,FALSE))</f>
        <v>0</v>
      </c>
      <c r="F2406" s="25"/>
      <c r="H2406" s="74">
        <f t="shared" si="72"/>
        <v>0</v>
      </c>
    </row>
    <row r="2407" spans="1:8" ht="15" customHeight="1">
      <c r="A2407" s="113"/>
      <c r="C2407" s="62" t="s">
        <v>23</v>
      </c>
      <c r="D2407" s="64" t="s">
        <v>1</v>
      </c>
      <c r="E2407" s="63">
        <f>IF(D2407="ingredient",0,VLOOKUP($D2407,'Master Inventory'!$C:$H,4,FALSE))</f>
        <v>0</v>
      </c>
      <c r="F2407" s="25"/>
      <c r="H2407" s="74">
        <f t="shared" si="72"/>
        <v>0</v>
      </c>
    </row>
    <row r="2408" spans="1:8" ht="15" customHeight="1">
      <c r="A2408" s="113"/>
      <c r="C2408" s="62" t="s">
        <v>23</v>
      </c>
      <c r="D2408" s="64" t="s">
        <v>1</v>
      </c>
      <c r="E2408" s="63">
        <f>IF(D2408="ingredient",0,VLOOKUP($D2408,'Master Inventory'!$C:$H,4,FALSE))</f>
        <v>0</v>
      </c>
      <c r="F2408" s="25"/>
      <c r="H2408" s="74">
        <f t="shared" si="72"/>
        <v>0</v>
      </c>
    </row>
    <row r="2409" spans="1:8" ht="15" customHeight="1">
      <c r="A2409" s="113"/>
      <c r="C2409" s="62" t="s">
        <v>23</v>
      </c>
      <c r="D2409" s="64" t="s">
        <v>1</v>
      </c>
      <c r="E2409" s="63">
        <f>IF(D2409="ingredient",0,VLOOKUP($D2409,'Master Inventory'!$C:$H,4,FALSE))</f>
        <v>0</v>
      </c>
      <c r="F2409" s="25"/>
      <c r="H2409" s="74">
        <f t="shared" si="72"/>
        <v>0</v>
      </c>
    </row>
    <row r="2410" spans="1:8" ht="15" customHeight="1">
      <c r="A2410" s="113"/>
      <c r="C2410" s="73" t="s">
        <v>24</v>
      </c>
      <c r="D2410" s="64" t="s">
        <v>8</v>
      </c>
      <c r="E2410" s="63">
        <f>IF(D2410="Recipe Name",0,VLOOKUP($D2410,'Raw Recipes'!$B:$I,8,FALSE))</f>
        <v>0</v>
      </c>
      <c r="F2410" s="25"/>
      <c r="H2410" s="74">
        <f t="shared" si="72"/>
        <v>0</v>
      </c>
    </row>
    <row r="2411" spans="1:8" ht="15" customHeight="1">
      <c r="A2411" s="113"/>
      <c r="C2411" s="73" t="s">
        <v>24</v>
      </c>
      <c r="D2411" s="64" t="s">
        <v>8</v>
      </c>
      <c r="E2411" s="63">
        <f>IF(D2411="Recipe Name",0,VLOOKUP($D2411,'Raw Recipes'!$B:$I,8,FALSE))</f>
        <v>0</v>
      </c>
      <c r="F2411" s="25"/>
      <c r="H2411" s="74">
        <f t="shared" si="72"/>
        <v>0</v>
      </c>
    </row>
    <row r="2412" spans="1:8" ht="15" customHeight="1">
      <c r="A2412" s="113"/>
      <c r="C2412" s="73" t="s">
        <v>24</v>
      </c>
      <c r="D2412" s="64" t="s">
        <v>8</v>
      </c>
      <c r="E2412" s="63">
        <f>IF(D2412="Recipe Name",0,VLOOKUP($D2412,'Raw Recipes'!$B:$I,8,FALSE))</f>
        <v>0</v>
      </c>
      <c r="F2412" s="25"/>
      <c r="H2412" s="74">
        <f t="shared" si="72"/>
        <v>0</v>
      </c>
    </row>
    <row r="2413" spans="1:8" ht="15" customHeight="1">
      <c r="A2413" s="113"/>
      <c r="C2413" s="73" t="s">
        <v>24</v>
      </c>
      <c r="D2413" s="64" t="s">
        <v>8</v>
      </c>
      <c r="E2413" s="63">
        <f>IF(D2413="Recipe Name",0,VLOOKUP($D2413,'Raw Recipes'!$B:$I,8,FALSE))</f>
        <v>0</v>
      </c>
      <c r="F2413" s="25"/>
      <c r="H2413" s="74">
        <f t="shared" si="72"/>
        <v>0</v>
      </c>
    </row>
    <row r="2414" spans="1:8" ht="15" customHeight="1">
      <c r="A2414" s="113"/>
      <c r="C2414" s="73" t="s">
        <v>24</v>
      </c>
      <c r="D2414" s="64" t="s">
        <v>8</v>
      </c>
      <c r="E2414" s="63">
        <f>IF(D2414="Recipe Name",0,VLOOKUP($D2414,'Raw Recipes'!$B:$I,8,FALSE))</f>
        <v>0</v>
      </c>
      <c r="F2414" s="25"/>
      <c r="H2414" s="74">
        <f t="shared" si="72"/>
        <v>0</v>
      </c>
    </row>
    <row r="2415" spans="1:8" ht="15" customHeight="1">
      <c r="A2415" s="113"/>
      <c r="C2415" s="73" t="s">
        <v>24</v>
      </c>
      <c r="D2415" s="64" t="s">
        <v>8</v>
      </c>
      <c r="E2415" s="63">
        <f>IF(D2415="Recipe Name",0,VLOOKUP($D2415,'Raw Recipes'!$B:$I,8,FALSE))</f>
        <v>0</v>
      </c>
      <c r="F2415" s="25"/>
      <c r="H2415" s="74">
        <f t="shared" si="72"/>
        <v>0</v>
      </c>
    </row>
    <row r="2416" spans="1:8" ht="15" customHeight="1">
      <c r="A2416" s="113"/>
      <c r="C2416" s="73" t="s">
        <v>24</v>
      </c>
      <c r="D2416" s="64" t="s">
        <v>8</v>
      </c>
      <c r="E2416" s="63">
        <f>IF(D2416="Recipe Name",0,VLOOKUP($D2416,'Raw Recipes'!$B:$I,8,FALSE))</f>
        <v>0</v>
      </c>
      <c r="F2416" s="25"/>
      <c r="H2416" s="74">
        <f t="shared" si="72"/>
        <v>0</v>
      </c>
    </row>
    <row r="2417" spans="1:16" ht="15" customHeight="1">
      <c r="A2417" s="113"/>
      <c r="C2417" s="73" t="s">
        <v>24</v>
      </c>
      <c r="D2417" s="64" t="s">
        <v>8</v>
      </c>
      <c r="E2417" s="63">
        <f>IF(D2417="Recipe Name",0,VLOOKUP($D2417,'Raw Recipes'!$B:$I,8,FALSE))</f>
        <v>0</v>
      </c>
      <c r="F2417" s="25"/>
      <c r="H2417" s="74">
        <f t="shared" si="72"/>
        <v>0</v>
      </c>
    </row>
    <row r="2418" spans="1:16" ht="15" customHeight="1">
      <c r="A2418" s="113"/>
      <c r="C2418" s="73" t="s">
        <v>24</v>
      </c>
      <c r="D2418" s="64" t="s">
        <v>8</v>
      </c>
      <c r="E2418" s="63">
        <f>IF(D2418="Recipe Name",0,VLOOKUP($D2418,'Raw Recipes'!$B:$I,8,FALSE))</f>
        <v>0</v>
      </c>
      <c r="F2418" s="25"/>
      <c r="H2418" s="74">
        <f t="shared" si="72"/>
        <v>0</v>
      </c>
    </row>
    <row r="2419" spans="1:16" ht="15" customHeight="1">
      <c r="A2419" s="113"/>
      <c r="C2419" s="73" t="s">
        <v>24</v>
      </c>
      <c r="D2419" s="64" t="s">
        <v>8</v>
      </c>
      <c r="E2419" s="63">
        <f>IF(D2419="Recipe Name",0,VLOOKUP($D2419,'Raw Recipes'!$B:$I,8,FALSE))</f>
        <v>0</v>
      </c>
      <c r="F2419" s="25"/>
      <c r="H2419" s="74">
        <f t="shared" si="72"/>
        <v>0</v>
      </c>
    </row>
    <row r="2420" spans="1:16" ht="15" customHeight="1">
      <c r="A2420" s="113"/>
      <c r="B2420" s="14"/>
      <c r="C2420" s="14"/>
      <c r="D2420" s="14"/>
      <c r="E2420" s="14"/>
      <c r="F2420" s="14"/>
      <c r="G2420" s="14"/>
      <c r="H2420" s="14"/>
      <c r="I2420" s="16"/>
      <c r="J2420" s="16"/>
      <c r="K2420" s="14"/>
      <c r="L2420" s="14"/>
      <c r="M2420" s="14"/>
      <c r="N2420" s="14"/>
      <c r="O2420" s="14"/>
      <c r="P2420" s="14"/>
    </row>
    <row r="2421" spans="1:16" ht="15" customHeight="1">
      <c r="A2421" s="113">
        <f>A2380+1</f>
        <v>60</v>
      </c>
      <c r="B2421" s="25"/>
      <c r="C2421" s="62" t="s">
        <v>23</v>
      </c>
      <c r="D2421" s="64" t="s">
        <v>1</v>
      </c>
      <c r="E2421" s="63">
        <f>IF(D2421="ingredient",0,VLOOKUP($D2421,'Master Inventory'!$C:$H,4,FALSE))</f>
        <v>0</v>
      </c>
      <c r="F2421" s="25"/>
      <c r="H2421" s="74">
        <f>F2421*E2421</f>
        <v>0</v>
      </c>
      <c r="I2421" s="114">
        <f>SUM(H2421:H2460)</f>
        <v>0</v>
      </c>
      <c r="J2421" s="114"/>
      <c r="K2421" s="115"/>
      <c r="L2421" s="115"/>
      <c r="M2421" s="114">
        <f>K2421-I2421</f>
        <v>0</v>
      </c>
      <c r="N2421" s="114"/>
      <c r="O2421" s="116" t="e">
        <f>I2421/K2421</f>
        <v>#DIV/0!</v>
      </c>
      <c r="P2421" s="116"/>
    </row>
    <row r="2422" spans="1:16" ht="15" customHeight="1">
      <c r="A2422" s="113"/>
      <c r="C2422" s="62" t="s">
        <v>23</v>
      </c>
      <c r="D2422" s="64" t="s">
        <v>1</v>
      </c>
      <c r="E2422" s="63">
        <f>IF(D2422="ingredient",0,VLOOKUP($D2422,'Master Inventory'!$C:$H,4,FALSE))</f>
        <v>0</v>
      </c>
      <c r="F2422" s="25"/>
      <c r="H2422" s="74">
        <f t="shared" ref="H2422:H2460" si="73">F2422*E2422</f>
        <v>0</v>
      </c>
      <c r="I2422" s="65"/>
      <c r="J2422" s="65"/>
    </row>
    <row r="2423" spans="1:16" ht="15" customHeight="1">
      <c r="A2423" s="113"/>
      <c r="C2423" s="62" t="s">
        <v>23</v>
      </c>
      <c r="D2423" s="64" t="s">
        <v>1</v>
      </c>
      <c r="E2423" s="63">
        <f>IF(D2423="ingredient",0,VLOOKUP($D2423,'Master Inventory'!$C:$H,4,FALSE))</f>
        <v>0</v>
      </c>
      <c r="F2423" s="25"/>
      <c r="H2423" s="74">
        <f t="shared" si="73"/>
        <v>0</v>
      </c>
      <c r="J2423" s="67"/>
    </row>
    <row r="2424" spans="1:16" ht="15" customHeight="1">
      <c r="A2424" s="113"/>
      <c r="C2424" s="62" t="s">
        <v>23</v>
      </c>
      <c r="D2424" s="64" t="s">
        <v>1</v>
      </c>
      <c r="E2424" s="63">
        <f>IF(D2424="ingredient",0,VLOOKUP($D2424,'Master Inventory'!$C:$H,4,FALSE))</f>
        <v>0</v>
      </c>
      <c r="F2424" s="25"/>
      <c r="H2424" s="74">
        <f t="shared" si="73"/>
        <v>0</v>
      </c>
      <c r="I2424" s="67"/>
      <c r="J2424" s="67"/>
    </row>
    <row r="2425" spans="1:16" ht="15" customHeight="1">
      <c r="A2425" s="113"/>
      <c r="C2425" s="62" t="s">
        <v>23</v>
      </c>
      <c r="D2425" s="64" t="s">
        <v>1</v>
      </c>
      <c r="E2425" s="63">
        <f>IF(D2425="ingredient",0,VLOOKUP($D2425,'Master Inventory'!$C:$H,4,FALSE))</f>
        <v>0</v>
      </c>
      <c r="F2425" s="25"/>
      <c r="H2425" s="74">
        <f t="shared" si="73"/>
        <v>0</v>
      </c>
      <c r="J2425" s="68"/>
    </row>
    <row r="2426" spans="1:16" ht="15" customHeight="1">
      <c r="A2426" s="113"/>
      <c r="C2426" s="62" t="s">
        <v>23</v>
      </c>
      <c r="D2426" s="64" t="s">
        <v>1</v>
      </c>
      <c r="E2426" s="63">
        <f>IF(D2426="ingredient",0,VLOOKUP($D2426,'Master Inventory'!$C:$H,4,FALSE))</f>
        <v>0</v>
      </c>
      <c r="F2426" s="25"/>
      <c r="H2426" s="74">
        <f t="shared" si="73"/>
        <v>0</v>
      </c>
      <c r="I2426" s="69"/>
      <c r="J2426" s="69"/>
    </row>
    <row r="2427" spans="1:16" ht="15" customHeight="1">
      <c r="A2427" s="113"/>
      <c r="C2427" s="62" t="s">
        <v>23</v>
      </c>
      <c r="D2427" s="64" t="s">
        <v>1</v>
      </c>
      <c r="E2427" s="63">
        <f>IF(D2427="ingredient",0,VLOOKUP($D2427,'Master Inventory'!$C:$H,4,FALSE))</f>
        <v>0</v>
      </c>
      <c r="F2427" s="25"/>
      <c r="H2427" s="74">
        <f t="shared" si="73"/>
        <v>0</v>
      </c>
      <c r="J2427" s="67"/>
    </row>
    <row r="2428" spans="1:16" ht="15" customHeight="1">
      <c r="A2428" s="113"/>
      <c r="C2428" s="62" t="s">
        <v>23</v>
      </c>
      <c r="D2428" s="64" t="s">
        <v>1</v>
      </c>
      <c r="E2428" s="63">
        <f>IF(D2428="ingredient",0,VLOOKUP($D2428,'Master Inventory'!$C:$H,4,FALSE))</f>
        <v>0</v>
      </c>
      <c r="F2428" s="25"/>
      <c r="H2428" s="74">
        <f t="shared" si="73"/>
        <v>0</v>
      </c>
      <c r="I2428" s="67"/>
      <c r="J2428" s="67"/>
    </row>
    <row r="2429" spans="1:16" ht="15" customHeight="1">
      <c r="A2429" s="113"/>
      <c r="C2429" s="62" t="s">
        <v>23</v>
      </c>
      <c r="D2429" s="64" t="s">
        <v>1</v>
      </c>
      <c r="E2429" s="63">
        <f>IF(D2429="ingredient",0,VLOOKUP($D2429,'Master Inventory'!$C:$H,4,FALSE))</f>
        <v>0</v>
      </c>
      <c r="F2429" s="25"/>
      <c r="H2429" s="74">
        <f t="shared" si="73"/>
        <v>0</v>
      </c>
      <c r="J2429" s="65"/>
    </row>
    <row r="2430" spans="1:16" ht="15" customHeight="1">
      <c r="A2430" s="113"/>
      <c r="C2430" s="62" t="s">
        <v>23</v>
      </c>
      <c r="D2430" s="64" t="s">
        <v>1</v>
      </c>
      <c r="E2430" s="63">
        <f>IF(D2430="ingredient",0,VLOOKUP($D2430,'Master Inventory'!$C:$H,4,FALSE))</f>
        <v>0</v>
      </c>
      <c r="F2430" s="25"/>
      <c r="H2430" s="74">
        <f t="shared" si="73"/>
        <v>0</v>
      </c>
      <c r="I2430" s="70"/>
      <c r="J2430" s="70"/>
    </row>
    <row r="2431" spans="1:16" ht="15" customHeight="1">
      <c r="A2431" s="113"/>
      <c r="C2431" s="62" t="s">
        <v>23</v>
      </c>
      <c r="D2431" s="64" t="s">
        <v>1</v>
      </c>
      <c r="E2431" s="63">
        <f>IF(D2431="ingredient",0,VLOOKUP($D2431,'Master Inventory'!$C:$H,4,FALSE))</f>
        <v>0</v>
      </c>
      <c r="F2431" s="25"/>
      <c r="H2431" s="74">
        <f t="shared" si="73"/>
        <v>0</v>
      </c>
      <c r="J2431" s="67"/>
    </row>
    <row r="2432" spans="1:16" ht="15" customHeight="1">
      <c r="A2432" s="113"/>
      <c r="C2432" s="62" t="s">
        <v>23</v>
      </c>
      <c r="D2432" s="64" t="s">
        <v>1</v>
      </c>
      <c r="E2432" s="63">
        <f>IF(D2432="ingredient",0,VLOOKUP($D2432,'Master Inventory'!$C:$H,4,FALSE))</f>
        <v>0</v>
      </c>
      <c r="F2432" s="25"/>
      <c r="H2432" s="74">
        <f t="shared" si="73"/>
        <v>0</v>
      </c>
      <c r="I2432" s="67"/>
      <c r="J2432" s="67"/>
    </row>
    <row r="2433" spans="1:10" ht="15" customHeight="1">
      <c r="A2433" s="113"/>
      <c r="C2433" s="62" t="s">
        <v>23</v>
      </c>
      <c r="D2433" s="64" t="s">
        <v>1</v>
      </c>
      <c r="E2433" s="63">
        <f>IF(D2433="ingredient",0,VLOOKUP($D2433,'Master Inventory'!$C:$H,4,FALSE))</f>
        <v>0</v>
      </c>
      <c r="F2433" s="25"/>
      <c r="H2433" s="74">
        <f t="shared" si="73"/>
        <v>0</v>
      </c>
      <c r="J2433" s="71"/>
    </row>
    <row r="2434" spans="1:10" ht="15" customHeight="1">
      <c r="A2434" s="113"/>
      <c r="C2434" s="62" t="s">
        <v>23</v>
      </c>
      <c r="D2434" s="64" t="s">
        <v>1</v>
      </c>
      <c r="E2434" s="63">
        <f>IF(D2434="ingredient",0,VLOOKUP($D2434,'Master Inventory'!$C:$H,4,FALSE))</f>
        <v>0</v>
      </c>
      <c r="F2434" s="25"/>
      <c r="H2434" s="74">
        <f t="shared" si="73"/>
        <v>0</v>
      </c>
      <c r="I2434" s="71"/>
      <c r="J2434" s="71"/>
    </row>
    <row r="2435" spans="1:10" ht="15" customHeight="1">
      <c r="A2435" s="113"/>
      <c r="C2435" s="62" t="s">
        <v>23</v>
      </c>
      <c r="D2435" s="64" t="s">
        <v>1</v>
      </c>
      <c r="E2435" s="63">
        <f>IF(D2435="ingredient",0,VLOOKUP($D2435,'Master Inventory'!$C:$H,4,FALSE))</f>
        <v>0</v>
      </c>
      <c r="F2435" s="25"/>
      <c r="H2435" s="74">
        <f t="shared" si="73"/>
        <v>0</v>
      </c>
      <c r="I2435" s="72"/>
      <c r="J2435" s="72"/>
    </row>
    <row r="2436" spans="1:10" ht="15" customHeight="1">
      <c r="A2436" s="113"/>
      <c r="C2436" s="62" t="s">
        <v>23</v>
      </c>
      <c r="D2436" s="64" t="s">
        <v>1</v>
      </c>
      <c r="E2436" s="63">
        <f>IF(D2436="ingredient",0,VLOOKUP($D2436,'Master Inventory'!$C:$H,4,FALSE))</f>
        <v>0</v>
      </c>
      <c r="F2436" s="25"/>
      <c r="H2436" s="74">
        <f t="shared" si="73"/>
        <v>0</v>
      </c>
      <c r="I2436" s="72"/>
      <c r="J2436" s="72"/>
    </row>
    <row r="2437" spans="1:10" ht="15" customHeight="1">
      <c r="A2437" s="113"/>
      <c r="C2437" s="62" t="s">
        <v>23</v>
      </c>
      <c r="D2437" s="64" t="s">
        <v>1</v>
      </c>
      <c r="E2437" s="63">
        <f>IF(D2437="ingredient",0,VLOOKUP($D2437,'Master Inventory'!$C:$H,4,FALSE))</f>
        <v>0</v>
      </c>
      <c r="F2437" s="25"/>
      <c r="H2437" s="74">
        <f t="shared" si="73"/>
        <v>0</v>
      </c>
    </row>
    <row r="2438" spans="1:10" ht="15" customHeight="1">
      <c r="A2438" s="113"/>
      <c r="C2438" s="62" t="s">
        <v>23</v>
      </c>
      <c r="D2438" s="64" t="s">
        <v>1</v>
      </c>
      <c r="E2438" s="63">
        <f>IF(D2438="ingredient",0,VLOOKUP($D2438,'Master Inventory'!$C:$H,4,FALSE))</f>
        <v>0</v>
      </c>
      <c r="F2438" s="25"/>
      <c r="H2438" s="74">
        <f t="shared" si="73"/>
        <v>0</v>
      </c>
    </row>
    <row r="2439" spans="1:10" ht="15" customHeight="1">
      <c r="A2439" s="113"/>
      <c r="C2439" s="62" t="s">
        <v>23</v>
      </c>
      <c r="D2439" s="64" t="s">
        <v>1</v>
      </c>
      <c r="E2439" s="63">
        <f>IF(D2439="ingredient",0,VLOOKUP($D2439,'Master Inventory'!$C:$H,4,FALSE))</f>
        <v>0</v>
      </c>
      <c r="F2439" s="25"/>
      <c r="H2439" s="74">
        <f t="shared" si="73"/>
        <v>0</v>
      </c>
    </row>
    <row r="2440" spans="1:10" ht="15" customHeight="1">
      <c r="A2440" s="113"/>
      <c r="C2440" s="62" t="s">
        <v>23</v>
      </c>
      <c r="D2440" s="64" t="s">
        <v>1</v>
      </c>
      <c r="E2440" s="63">
        <f>IF(D2440="ingredient",0,VLOOKUP($D2440,'Master Inventory'!$C:$H,4,FALSE))</f>
        <v>0</v>
      </c>
      <c r="F2440" s="25"/>
      <c r="H2440" s="74">
        <f t="shared" si="73"/>
        <v>0</v>
      </c>
    </row>
    <row r="2441" spans="1:10" ht="15" customHeight="1">
      <c r="A2441" s="113"/>
      <c r="C2441" s="62" t="s">
        <v>23</v>
      </c>
      <c r="D2441" s="64" t="s">
        <v>1</v>
      </c>
      <c r="E2441" s="63">
        <f>IF(D2441="ingredient",0,VLOOKUP($D2441,'Master Inventory'!$C:$H,4,FALSE))</f>
        <v>0</v>
      </c>
      <c r="F2441" s="25"/>
      <c r="H2441" s="74">
        <f t="shared" si="73"/>
        <v>0</v>
      </c>
    </row>
    <row r="2442" spans="1:10" ht="15" customHeight="1">
      <c r="A2442" s="113"/>
      <c r="C2442" s="62" t="s">
        <v>23</v>
      </c>
      <c r="D2442" s="64" t="s">
        <v>1</v>
      </c>
      <c r="E2442" s="63">
        <f>IF(D2442="ingredient",0,VLOOKUP($D2442,'Master Inventory'!$C:$H,4,FALSE))</f>
        <v>0</v>
      </c>
      <c r="F2442" s="25"/>
      <c r="H2442" s="74">
        <f t="shared" si="73"/>
        <v>0</v>
      </c>
    </row>
    <row r="2443" spans="1:10" ht="15" customHeight="1">
      <c r="A2443" s="113"/>
      <c r="C2443" s="62" t="s">
        <v>23</v>
      </c>
      <c r="D2443" s="64" t="s">
        <v>1</v>
      </c>
      <c r="E2443" s="63">
        <f>IF(D2443="ingredient",0,VLOOKUP($D2443,'Master Inventory'!$C:$H,4,FALSE))</f>
        <v>0</v>
      </c>
      <c r="F2443" s="25"/>
      <c r="H2443" s="74">
        <f t="shared" si="73"/>
        <v>0</v>
      </c>
    </row>
    <row r="2444" spans="1:10" ht="15" customHeight="1">
      <c r="A2444" s="113"/>
      <c r="C2444" s="62" t="s">
        <v>23</v>
      </c>
      <c r="D2444" s="64" t="s">
        <v>1</v>
      </c>
      <c r="E2444" s="63">
        <f>IF(D2444="ingredient",0,VLOOKUP($D2444,'Master Inventory'!$C:$H,4,FALSE))</f>
        <v>0</v>
      </c>
      <c r="F2444" s="25"/>
      <c r="H2444" s="74">
        <f t="shared" si="73"/>
        <v>0</v>
      </c>
    </row>
    <row r="2445" spans="1:10" ht="15" customHeight="1">
      <c r="A2445" s="113"/>
      <c r="C2445" s="62" t="s">
        <v>23</v>
      </c>
      <c r="D2445" s="64" t="s">
        <v>1</v>
      </c>
      <c r="E2445" s="63">
        <f>IF(D2445="ingredient",0,VLOOKUP($D2445,'Master Inventory'!$C:$H,4,FALSE))</f>
        <v>0</v>
      </c>
      <c r="F2445" s="25"/>
      <c r="H2445" s="74">
        <f t="shared" si="73"/>
        <v>0</v>
      </c>
    </row>
    <row r="2446" spans="1:10" ht="15" customHeight="1">
      <c r="A2446" s="113"/>
      <c r="C2446" s="62" t="s">
        <v>23</v>
      </c>
      <c r="D2446" s="64" t="s">
        <v>1</v>
      </c>
      <c r="E2446" s="63">
        <f>IF(D2446="ingredient",0,VLOOKUP($D2446,'Master Inventory'!$C:$H,4,FALSE))</f>
        <v>0</v>
      </c>
      <c r="F2446" s="25"/>
      <c r="H2446" s="74">
        <f t="shared" si="73"/>
        <v>0</v>
      </c>
    </row>
    <row r="2447" spans="1:10" ht="15" customHeight="1">
      <c r="A2447" s="113"/>
      <c r="C2447" s="62" t="s">
        <v>23</v>
      </c>
      <c r="D2447" s="64" t="s">
        <v>1</v>
      </c>
      <c r="E2447" s="63">
        <f>IF(D2447="ingredient",0,VLOOKUP($D2447,'Master Inventory'!$C:$H,4,FALSE))</f>
        <v>0</v>
      </c>
      <c r="F2447" s="25"/>
      <c r="H2447" s="74">
        <f t="shared" si="73"/>
        <v>0</v>
      </c>
    </row>
    <row r="2448" spans="1:10" ht="15" customHeight="1">
      <c r="A2448" s="113"/>
      <c r="C2448" s="62" t="s">
        <v>23</v>
      </c>
      <c r="D2448" s="64" t="s">
        <v>1</v>
      </c>
      <c r="E2448" s="63">
        <f>IF(D2448="ingredient",0,VLOOKUP($D2448,'Master Inventory'!$C:$H,4,FALSE))</f>
        <v>0</v>
      </c>
      <c r="F2448" s="25"/>
      <c r="H2448" s="74">
        <f t="shared" si="73"/>
        <v>0</v>
      </c>
    </row>
    <row r="2449" spans="1:16" ht="15" customHeight="1">
      <c r="A2449" s="113"/>
      <c r="C2449" s="62" t="s">
        <v>23</v>
      </c>
      <c r="D2449" s="64" t="s">
        <v>1</v>
      </c>
      <c r="E2449" s="63">
        <f>IF(D2449="ingredient",0,VLOOKUP($D2449,'Master Inventory'!$C:$H,4,FALSE))</f>
        <v>0</v>
      </c>
      <c r="F2449" s="25"/>
      <c r="H2449" s="74">
        <f t="shared" si="73"/>
        <v>0</v>
      </c>
    </row>
    <row r="2450" spans="1:16" ht="15" customHeight="1">
      <c r="A2450" s="113"/>
      <c r="C2450" s="62" t="s">
        <v>23</v>
      </c>
      <c r="D2450" s="64" t="s">
        <v>1</v>
      </c>
      <c r="E2450" s="63">
        <f>IF(D2450="ingredient",0,VLOOKUP($D2450,'Master Inventory'!$C:$H,4,FALSE))</f>
        <v>0</v>
      </c>
      <c r="F2450" s="25"/>
      <c r="H2450" s="74">
        <f t="shared" si="73"/>
        <v>0</v>
      </c>
    </row>
    <row r="2451" spans="1:16" ht="15" customHeight="1">
      <c r="A2451" s="113"/>
      <c r="C2451" s="73" t="s">
        <v>24</v>
      </c>
      <c r="D2451" s="64" t="s">
        <v>8</v>
      </c>
      <c r="E2451" s="63">
        <f>IF(D2451="Recipe Name",0,VLOOKUP($D2451,'Raw Recipes'!$B:$I,8,FALSE))</f>
        <v>0</v>
      </c>
      <c r="F2451" s="25"/>
      <c r="H2451" s="74">
        <f t="shared" si="73"/>
        <v>0</v>
      </c>
    </row>
    <row r="2452" spans="1:16" ht="15" customHeight="1">
      <c r="A2452" s="113"/>
      <c r="C2452" s="73" t="s">
        <v>24</v>
      </c>
      <c r="D2452" s="64" t="s">
        <v>8</v>
      </c>
      <c r="E2452" s="63">
        <f>IF(D2452="Recipe Name",0,VLOOKUP($D2452,'Raw Recipes'!$B:$I,8,FALSE))</f>
        <v>0</v>
      </c>
      <c r="F2452" s="25"/>
      <c r="H2452" s="74">
        <f t="shared" si="73"/>
        <v>0</v>
      </c>
    </row>
    <row r="2453" spans="1:16" ht="15" customHeight="1">
      <c r="A2453" s="113"/>
      <c r="C2453" s="73" t="s">
        <v>24</v>
      </c>
      <c r="D2453" s="64" t="s">
        <v>8</v>
      </c>
      <c r="E2453" s="63">
        <f>IF(D2453="Recipe Name",0,VLOOKUP($D2453,'Raw Recipes'!$B:$I,8,FALSE))</f>
        <v>0</v>
      </c>
      <c r="F2453" s="25"/>
      <c r="H2453" s="74">
        <f t="shared" si="73"/>
        <v>0</v>
      </c>
    </row>
    <row r="2454" spans="1:16" ht="15" customHeight="1">
      <c r="A2454" s="113"/>
      <c r="C2454" s="73" t="s">
        <v>24</v>
      </c>
      <c r="D2454" s="64" t="s">
        <v>8</v>
      </c>
      <c r="E2454" s="63">
        <f>IF(D2454="Recipe Name",0,VLOOKUP($D2454,'Raw Recipes'!$B:$I,8,FALSE))</f>
        <v>0</v>
      </c>
      <c r="F2454" s="25"/>
      <c r="H2454" s="74">
        <f t="shared" si="73"/>
        <v>0</v>
      </c>
    </row>
    <row r="2455" spans="1:16" ht="15" customHeight="1">
      <c r="A2455" s="113"/>
      <c r="C2455" s="73" t="s">
        <v>24</v>
      </c>
      <c r="D2455" s="64" t="s">
        <v>8</v>
      </c>
      <c r="E2455" s="63">
        <f>IF(D2455="Recipe Name",0,VLOOKUP($D2455,'Raw Recipes'!$B:$I,8,FALSE))</f>
        <v>0</v>
      </c>
      <c r="F2455" s="25"/>
      <c r="H2455" s="74">
        <f t="shared" si="73"/>
        <v>0</v>
      </c>
    </row>
    <row r="2456" spans="1:16" ht="15" customHeight="1">
      <c r="A2456" s="113"/>
      <c r="C2456" s="73" t="s">
        <v>24</v>
      </c>
      <c r="D2456" s="64" t="s">
        <v>8</v>
      </c>
      <c r="E2456" s="63">
        <f>IF(D2456="Recipe Name",0,VLOOKUP($D2456,'Raw Recipes'!$B:$I,8,FALSE))</f>
        <v>0</v>
      </c>
      <c r="F2456" s="25"/>
      <c r="H2456" s="74">
        <f t="shared" si="73"/>
        <v>0</v>
      </c>
    </row>
    <row r="2457" spans="1:16" ht="15" customHeight="1">
      <c r="A2457" s="113"/>
      <c r="C2457" s="73" t="s">
        <v>24</v>
      </c>
      <c r="D2457" s="64" t="s">
        <v>8</v>
      </c>
      <c r="E2457" s="63">
        <f>IF(D2457="Recipe Name",0,VLOOKUP($D2457,'Raw Recipes'!$B:$I,8,FALSE))</f>
        <v>0</v>
      </c>
      <c r="F2457" s="25"/>
      <c r="H2457" s="74">
        <f t="shared" si="73"/>
        <v>0</v>
      </c>
    </row>
    <row r="2458" spans="1:16" ht="15" customHeight="1">
      <c r="A2458" s="113"/>
      <c r="C2458" s="73" t="s">
        <v>24</v>
      </c>
      <c r="D2458" s="64" t="s">
        <v>8</v>
      </c>
      <c r="E2458" s="63">
        <f>IF(D2458="Recipe Name",0,VLOOKUP($D2458,'Raw Recipes'!$B:$I,8,FALSE))</f>
        <v>0</v>
      </c>
      <c r="F2458" s="25"/>
      <c r="H2458" s="74">
        <f t="shared" si="73"/>
        <v>0</v>
      </c>
    </row>
    <row r="2459" spans="1:16" ht="15" customHeight="1">
      <c r="A2459" s="113"/>
      <c r="C2459" s="73" t="s">
        <v>24</v>
      </c>
      <c r="D2459" s="64" t="s">
        <v>8</v>
      </c>
      <c r="E2459" s="63">
        <f>IF(D2459="Recipe Name",0,VLOOKUP($D2459,'Raw Recipes'!$B:$I,8,FALSE))</f>
        <v>0</v>
      </c>
      <c r="F2459" s="25"/>
      <c r="H2459" s="74">
        <f t="shared" si="73"/>
        <v>0</v>
      </c>
    </row>
    <row r="2460" spans="1:16" ht="15" customHeight="1">
      <c r="A2460" s="113"/>
      <c r="C2460" s="73" t="s">
        <v>24</v>
      </c>
      <c r="D2460" s="64" t="s">
        <v>8</v>
      </c>
      <c r="E2460" s="63">
        <f>IF(D2460="Recipe Name",0,VLOOKUP($D2460,'Raw Recipes'!$B:$I,8,FALSE))</f>
        <v>0</v>
      </c>
      <c r="F2460" s="25"/>
      <c r="H2460" s="74">
        <f t="shared" si="73"/>
        <v>0</v>
      </c>
    </row>
    <row r="2461" spans="1:16" ht="15" customHeight="1">
      <c r="A2461" s="113"/>
      <c r="B2461" s="14"/>
      <c r="C2461" s="14"/>
      <c r="D2461" s="14"/>
      <c r="E2461" s="14"/>
      <c r="F2461" s="14"/>
      <c r="G2461" s="14"/>
      <c r="H2461" s="14"/>
      <c r="I2461" s="16"/>
      <c r="J2461" s="16"/>
      <c r="K2461" s="14"/>
      <c r="L2461" s="14"/>
      <c r="M2461" s="14"/>
      <c r="N2461" s="14"/>
      <c r="O2461" s="14"/>
      <c r="P2461" s="14"/>
    </row>
  </sheetData>
  <autoFilter ref="B1:J287">
    <filterColumn colId="7" showButton="0"/>
  </autoFilter>
  <mergeCells count="305">
    <mergeCell ref="I248:J248"/>
    <mergeCell ref="I207:J207"/>
    <mergeCell ref="I166:J166"/>
    <mergeCell ref="I125:J125"/>
    <mergeCell ref="I84:J84"/>
    <mergeCell ref="K43:L43"/>
    <mergeCell ref="K207:L207"/>
    <mergeCell ref="M43:N43"/>
    <mergeCell ref="O43:P43"/>
    <mergeCell ref="K84:L84"/>
    <mergeCell ref="M84:N84"/>
    <mergeCell ref="O84:P84"/>
    <mergeCell ref="M207:N207"/>
    <mergeCell ref="O207:P207"/>
    <mergeCell ref="K248:L248"/>
    <mergeCell ref="M248:N248"/>
    <mergeCell ref="O248:P248"/>
    <mergeCell ref="K125:L125"/>
    <mergeCell ref="M125:N125"/>
    <mergeCell ref="O125:P125"/>
    <mergeCell ref="K166:L166"/>
    <mergeCell ref="M166:N166"/>
    <mergeCell ref="O166:P166"/>
    <mergeCell ref="K2:L2"/>
    <mergeCell ref="M1:N1"/>
    <mergeCell ref="K1:L1"/>
    <mergeCell ref="O1:P1"/>
    <mergeCell ref="O2:P2"/>
    <mergeCell ref="M2:N2"/>
    <mergeCell ref="J4:P17"/>
    <mergeCell ref="I43:J43"/>
    <mergeCell ref="I2:J2"/>
    <mergeCell ref="I1:J1"/>
    <mergeCell ref="I371:J371"/>
    <mergeCell ref="K371:L371"/>
    <mergeCell ref="M371:N371"/>
    <mergeCell ref="O371:P371"/>
    <mergeCell ref="I412:J412"/>
    <mergeCell ref="K412:L412"/>
    <mergeCell ref="M412:N412"/>
    <mergeCell ref="O412:P412"/>
    <mergeCell ref="I289:J289"/>
    <mergeCell ref="K289:L289"/>
    <mergeCell ref="M289:N289"/>
    <mergeCell ref="O289:P289"/>
    <mergeCell ref="I330:J330"/>
    <mergeCell ref="K330:L330"/>
    <mergeCell ref="M330:N330"/>
    <mergeCell ref="O330:P330"/>
    <mergeCell ref="I535:J535"/>
    <mergeCell ref="K535:L535"/>
    <mergeCell ref="M535:N535"/>
    <mergeCell ref="O535:P535"/>
    <mergeCell ref="I576:J576"/>
    <mergeCell ref="K576:L576"/>
    <mergeCell ref="M576:N576"/>
    <mergeCell ref="O576:P576"/>
    <mergeCell ref="I453:J453"/>
    <mergeCell ref="K453:L453"/>
    <mergeCell ref="M453:N453"/>
    <mergeCell ref="O453:P453"/>
    <mergeCell ref="I494:J494"/>
    <mergeCell ref="K494:L494"/>
    <mergeCell ref="M494:N494"/>
    <mergeCell ref="O494:P494"/>
    <mergeCell ref="I699:J699"/>
    <mergeCell ref="K699:L699"/>
    <mergeCell ref="M699:N699"/>
    <mergeCell ref="O699:P699"/>
    <mergeCell ref="I740:J740"/>
    <mergeCell ref="K740:L740"/>
    <mergeCell ref="M740:N740"/>
    <mergeCell ref="O740:P740"/>
    <mergeCell ref="I617:J617"/>
    <mergeCell ref="K617:L617"/>
    <mergeCell ref="M617:N617"/>
    <mergeCell ref="O617:P617"/>
    <mergeCell ref="I658:J658"/>
    <mergeCell ref="K658:L658"/>
    <mergeCell ref="M658:N658"/>
    <mergeCell ref="O658:P658"/>
    <mergeCell ref="O904:P904"/>
    <mergeCell ref="I781:J781"/>
    <mergeCell ref="K781:L781"/>
    <mergeCell ref="M781:N781"/>
    <mergeCell ref="O781:P781"/>
    <mergeCell ref="I822:J822"/>
    <mergeCell ref="K822:L822"/>
    <mergeCell ref="M822:N822"/>
    <mergeCell ref="O822:P822"/>
    <mergeCell ref="A2:A42"/>
    <mergeCell ref="A43:A83"/>
    <mergeCell ref="A84:A124"/>
    <mergeCell ref="A125:A165"/>
    <mergeCell ref="A166:A206"/>
    <mergeCell ref="I1027:J1027"/>
    <mergeCell ref="K1027:L1027"/>
    <mergeCell ref="M1027:N1027"/>
    <mergeCell ref="O1027:P1027"/>
    <mergeCell ref="I945:J945"/>
    <mergeCell ref="K945:L945"/>
    <mergeCell ref="M945:N945"/>
    <mergeCell ref="O945:P945"/>
    <mergeCell ref="I986:J986"/>
    <mergeCell ref="K986:L986"/>
    <mergeCell ref="M986:N986"/>
    <mergeCell ref="O986:P986"/>
    <mergeCell ref="I863:J863"/>
    <mergeCell ref="K863:L863"/>
    <mergeCell ref="M863:N863"/>
    <mergeCell ref="O863:P863"/>
    <mergeCell ref="I904:J904"/>
    <mergeCell ref="K904:L904"/>
    <mergeCell ref="M904:N904"/>
    <mergeCell ref="A412:A452"/>
    <mergeCell ref="A453:A493"/>
    <mergeCell ref="A494:A534"/>
    <mergeCell ref="A535:A575"/>
    <mergeCell ref="A576:A616"/>
    <mergeCell ref="A207:A247"/>
    <mergeCell ref="A248:A288"/>
    <mergeCell ref="A289:A329"/>
    <mergeCell ref="A330:A370"/>
    <mergeCell ref="A371:A411"/>
    <mergeCell ref="A822:A862"/>
    <mergeCell ref="A863:A903"/>
    <mergeCell ref="A904:A944"/>
    <mergeCell ref="A945:A985"/>
    <mergeCell ref="A986:A1026"/>
    <mergeCell ref="A617:A657"/>
    <mergeCell ref="A658:A698"/>
    <mergeCell ref="A699:A739"/>
    <mergeCell ref="A740:A780"/>
    <mergeCell ref="A781:A821"/>
    <mergeCell ref="I1109:J1109"/>
    <mergeCell ref="K1109:L1109"/>
    <mergeCell ref="M1109:N1109"/>
    <mergeCell ref="O1109:P1109"/>
    <mergeCell ref="I1150:J1150"/>
    <mergeCell ref="K1150:L1150"/>
    <mergeCell ref="M1150:N1150"/>
    <mergeCell ref="O1150:P1150"/>
    <mergeCell ref="A1027:A1067"/>
    <mergeCell ref="A1068:A1108"/>
    <mergeCell ref="A1109:A1149"/>
    <mergeCell ref="A1150:A1190"/>
    <mergeCell ref="I1068:J1068"/>
    <mergeCell ref="K1068:L1068"/>
    <mergeCell ref="M1068:N1068"/>
    <mergeCell ref="O1068:P1068"/>
    <mergeCell ref="A1273:A1313"/>
    <mergeCell ref="I1273:J1273"/>
    <mergeCell ref="K1273:L1273"/>
    <mergeCell ref="M1273:N1273"/>
    <mergeCell ref="O1273:P1273"/>
    <mergeCell ref="I1191:J1191"/>
    <mergeCell ref="K1191:L1191"/>
    <mergeCell ref="M1191:N1191"/>
    <mergeCell ref="O1191:P1191"/>
    <mergeCell ref="A1232:A1272"/>
    <mergeCell ref="I1232:J1232"/>
    <mergeCell ref="K1232:L1232"/>
    <mergeCell ref="M1232:N1232"/>
    <mergeCell ref="O1232:P1232"/>
    <mergeCell ref="A1191:A1231"/>
    <mergeCell ref="A1355:A1395"/>
    <mergeCell ref="I1355:J1355"/>
    <mergeCell ref="K1355:L1355"/>
    <mergeCell ref="M1355:N1355"/>
    <mergeCell ref="O1355:P1355"/>
    <mergeCell ref="A1314:A1354"/>
    <mergeCell ref="I1314:J1314"/>
    <mergeCell ref="K1314:L1314"/>
    <mergeCell ref="M1314:N1314"/>
    <mergeCell ref="O1314:P1314"/>
    <mergeCell ref="A1437:A1477"/>
    <mergeCell ref="I1437:J1437"/>
    <mergeCell ref="K1437:L1437"/>
    <mergeCell ref="M1437:N1437"/>
    <mergeCell ref="O1437:P1437"/>
    <mergeCell ref="A1396:A1436"/>
    <mergeCell ref="I1396:J1396"/>
    <mergeCell ref="K1396:L1396"/>
    <mergeCell ref="M1396:N1396"/>
    <mergeCell ref="O1396:P1396"/>
    <mergeCell ref="A1519:A1559"/>
    <mergeCell ref="I1519:J1519"/>
    <mergeCell ref="K1519:L1519"/>
    <mergeCell ref="M1519:N1519"/>
    <mergeCell ref="O1519:P1519"/>
    <mergeCell ref="A1478:A1518"/>
    <mergeCell ref="I1478:J1478"/>
    <mergeCell ref="K1478:L1478"/>
    <mergeCell ref="M1478:N1478"/>
    <mergeCell ref="O1478:P1478"/>
    <mergeCell ref="A1601:A1641"/>
    <mergeCell ref="I1601:J1601"/>
    <mergeCell ref="K1601:L1601"/>
    <mergeCell ref="M1601:N1601"/>
    <mergeCell ref="O1601:P1601"/>
    <mergeCell ref="A1560:A1600"/>
    <mergeCell ref="I1560:J1560"/>
    <mergeCell ref="K1560:L1560"/>
    <mergeCell ref="M1560:N1560"/>
    <mergeCell ref="O1560:P1560"/>
    <mergeCell ref="A1683:A1723"/>
    <mergeCell ref="I1683:J1683"/>
    <mergeCell ref="K1683:L1683"/>
    <mergeCell ref="M1683:N1683"/>
    <mergeCell ref="O1683:P1683"/>
    <mergeCell ref="A1642:A1682"/>
    <mergeCell ref="I1642:J1642"/>
    <mergeCell ref="K1642:L1642"/>
    <mergeCell ref="M1642:N1642"/>
    <mergeCell ref="O1642:P1642"/>
    <mergeCell ref="A1765:A1805"/>
    <mergeCell ref="I1765:J1765"/>
    <mergeCell ref="K1765:L1765"/>
    <mergeCell ref="M1765:N1765"/>
    <mergeCell ref="O1765:P1765"/>
    <mergeCell ref="A1724:A1764"/>
    <mergeCell ref="I1724:J1724"/>
    <mergeCell ref="K1724:L1724"/>
    <mergeCell ref="M1724:N1724"/>
    <mergeCell ref="O1724:P1724"/>
    <mergeCell ref="A1847:A1887"/>
    <mergeCell ref="I1847:J1847"/>
    <mergeCell ref="K1847:L1847"/>
    <mergeCell ref="M1847:N1847"/>
    <mergeCell ref="O1847:P1847"/>
    <mergeCell ref="A1806:A1846"/>
    <mergeCell ref="I1806:J1806"/>
    <mergeCell ref="K1806:L1806"/>
    <mergeCell ref="M1806:N1806"/>
    <mergeCell ref="O1806:P1806"/>
    <mergeCell ref="A1929:A1969"/>
    <mergeCell ref="I1929:J1929"/>
    <mergeCell ref="K1929:L1929"/>
    <mergeCell ref="M1929:N1929"/>
    <mergeCell ref="O1929:P1929"/>
    <mergeCell ref="A1888:A1928"/>
    <mergeCell ref="I1888:J1888"/>
    <mergeCell ref="K1888:L1888"/>
    <mergeCell ref="M1888:N1888"/>
    <mergeCell ref="O1888:P1888"/>
    <mergeCell ref="A2011:A2051"/>
    <mergeCell ref="I2011:J2011"/>
    <mergeCell ref="K2011:L2011"/>
    <mergeCell ref="M2011:N2011"/>
    <mergeCell ref="O2011:P2011"/>
    <mergeCell ref="A1970:A2010"/>
    <mergeCell ref="I1970:J1970"/>
    <mergeCell ref="K1970:L1970"/>
    <mergeCell ref="M1970:N1970"/>
    <mergeCell ref="O1970:P1970"/>
    <mergeCell ref="A2093:A2133"/>
    <mergeCell ref="I2093:J2093"/>
    <mergeCell ref="K2093:L2093"/>
    <mergeCell ref="M2093:N2093"/>
    <mergeCell ref="O2093:P2093"/>
    <mergeCell ref="A2052:A2092"/>
    <mergeCell ref="I2052:J2052"/>
    <mergeCell ref="K2052:L2052"/>
    <mergeCell ref="M2052:N2052"/>
    <mergeCell ref="O2052:P2052"/>
    <mergeCell ref="A2175:A2215"/>
    <mergeCell ref="I2175:J2175"/>
    <mergeCell ref="K2175:L2175"/>
    <mergeCell ref="M2175:N2175"/>
    <mergeCell ref="O2175:P2175"/>
    <mergeCell ref="A2134:A2174"/>
    <mergeCell ref="I2134:J2134"/>
    <mergeCell ref="K2134:L2134"/>
    <mergeCell ref="M2134:N2134"/>
    <mergeCell ref="O2134:P2134"/>
    <mergeCell ref="A2257:A2297"/>
    <mergeCell ref="I2257:J2257"/>
    <mergeCell ref="K2257:L2257"/>
    <mergeCell ref="M2257:N2257"/>
    <mergeCell ref="O2257:P2257"/>
    <mergeCell ref="A2216:A2256"/>
    <mergeCell ref="I2216:J2216"/>
    <mergeCell ref="K2216:L2216"/>
    <mergeCell ref="M2216:N2216"/>
    <mergeCell ref="O2216:P2216"/>
    <mergeCell ref="A2339:A2379"/>
    <mergeCell ref="I2339:J2339"/>
    <mergeCell ref="K2339:L2339"/>
    <mergeCell ref="M2339:N2339"/>
    <mergeCell ref="O2339:P2339"/>
    <mergeCell ref="A2298:A2338"/>
    <mergeCell ref="I2298:J2298"/>
    <mergeCell ref="K2298:L2298"/>
    <mergeCell ref="M2298:N2298"/>
    <mergeCell ref="O2298:P2298"/>
    <mergeCell ref="A2421:A2461"/>
    <mergeCell ref="I2421:J2421"/>
    <mergeCell ref="K2421:L2421"/>
    <mergeCell ref="M2421:N2421"/>
    <mergeCell ref="O2421:P2421"/>
    <mergeCell ref="A2380:A2420"/>
    <mergeCell ref="I2380:J2380"/>
    <mergeCell ref="K2380:L2380"/>
    <mergeCell ref="M2380:N2380"/>
    <mergeCell ref="O2380:P2380"/>
  </mergeCells>
  <dataValidations count="2">
    <dataValidation type="list" allowBlank="1" showInputMessage="1" showErrorMessage="1" sqref="D2:D31 D43:D72 D84:D113 D125:D154 D166:D195 D207:D236 D248:D277 D289:D318 D330:D359 D371:D400 D412:D441 D453:D482 D494:D523 D535:D564 D576:D605 D617:D646 D658:D687 D699:D728 D740:D769 D781:D810 D822:D851 D863:D892 D904:D933 D945:D974 D986:D1015 D1027:D1056 D1068:D1097 D1109:D1138 D1150:D1179 D1191:D1220 D1232:D1261 D1273:D1302 D1314:D1343 D1355:D1384 D1396:D1425 D1437:D1466 D1478:D1507 D1519:D1548 D1560:D1589 D1601:D1630 D1642:D1671 D1683:D1712 D1724:D1753 D1765:D1794 D1806:D1835 D1847:D1876 D1888:D1917 D1929:D1958 D1970:D1999 D2011:D2040 D2052:D2081 D2093:D2122 D2134:D2163 D2175:D2204 D2216:D2245 D2257:D2286 D2298:D2327 D2339:D2368 D2380:D2409 D2421:D2450">
      <formula1>Ingredient</formula1>
    </dataValidation>
    <dataValidation type="list" allowBlank="1" showInputMessage="1" showErrorMessage="1" sqref="D32:D41 D73:D82 D114:D123 D155:D164 D196:D205 D237:D246 D278:D287 D319:D328 D360:D369 D401:D410 D442:D451 D483:D492 D524:D533 D565:D574 D606:D615 D647:D656 D688:D697 D729:D738 D770:D779 D811:D820 D852:D861 D893:D902 D934:D943 D975:D984 D1016:D1025 D1057:D1066 D1098:D1107 D1139:D1148 D1180:D1189 D1221:D1230 D1262:D1271 D1303:D1312 D1344:D1353 D1385:D1394 D1426:D1435 D1467:D1476 D1508:D1517 D1549:D1558 D1590:D1599 D1631:D1640 D1672:D1681 D1713:D1722 D1754:D1763 D1795:D1804 D1836:D1845 D1877:D1886 D1918:D1927 D1959:D1968 D2000:D2009 D2041:D2050 D2082:D2091 D2123:D2132 D2164:D2173 D2205:D2214 D2246:D2255 D2287:D2296 D2328:D2337 D2369:D2378 D2410:D2419 D2451:D2460">
      <formula1>RecipeName</formula1>
    </dataValidation>
  </dataValidations>
  <pageMargins left="0.7" right="0.7" top="0.75" bottom="0.75" header="0.3" footer="0.3"/>
  <pageSetup orientation="portrait" r:id="rId1"/>
  <legacyDrawing r:id="rId2"/>
  <extLst xmlns:xr="http://schemas.microsoft.com/office/spreadsheetml/2014/revision" xmlns:x14="http://schemas.microsoft.com/office/spreadsheetml/2009/9/main">
    <ext uri="{CCE6A557-97BC-4b89-ADB6-D9C93CAAB3DF}">
      <x14:dataValidations xmlns:xm="http://schemas.microsoft.com/office/excel/2006/main" count="2">
        <x14:dataValidation type="list" allowBlank="1" showInputMessage="1" showErrorMessage="1" xr:uid="{7D846CC8-DF5B-499D-9C65-6705FFCD1BD7}">
          <x14:formula1>
            <xm:f>'Master Inventory'!$C:$C</xm:f>
          </x14:formula1>
          <xm:sqref>D207:D236 D2421:D2450 D84:D113 D125:D154 D43:D72 D166:D195 D248:D277 D289:D318 D330:D359 D371:D400 D412:D441 D453:D482 D494:D523 D535:D564 D576:D605 D617:D646 D658:D687 D699:D728 D740:D769 D781:D810 D822:D851 D863:D892 D904:D933 D945:D974 D986:D1015 D1027:D1056 D1068:D1097 D1109:D1138 D1150:D1179 D1191:D1220 D1396:D1425 D1232:D1261 D1273:D1302 D1314:D1343 D1355:D1384 D1437:D1466 D1478:D1507 D1519:D1548 D1560:D1589 D1601:D1630 D1642:D1671 D1683:D1712 D1724:D1753 D1765:D1794 D1806:D1835 D1847:D1876 D1888:D1917 D1929:D1958 D1970:D1999 D2011:D2040 D2052:D2081 D2093:D2122 D2134:D2163 D2175:D2204 D2216:D2245 D2257:D2286 D2298:D2327 D2339:D2368 D2380:D2409 D2:D31</xm:sqref>
        </x14:dataValidation>
        <x14:dataValidation type="list" allowBlank="1" showInputMessage="1" showErrorMessage="1" xr:uid="{0023A69D-F87B-4ACD-9749-36EE12C222C8}">
          <x14:formula1>
            <xm:f>'Raw Recipes'!$B:$B</xm:f>
          </x14:formula1>
          <xm:sqref>D196:D205 D1385:D1394 D73:D82 D155:D164 D114:D123 D2451:D2460 D237:D246 D278:D287 D319:D328 D360:D369 D401:D410 D442:D451 D483:D492 D524:D533 D565:D574 D606:D615 D647:D656 D688:D697 D729:D738 D770:D779 D811:D820 D852:D861 D893:D902 D934:D943 D1016:D1025 D975:D984 D1057:D1066 D1098:D1107 D1139:D1148 D1180:D1189 D1221:D1230 D1262:D1271 D1303:D1312 D1344:D1353 D1426:D1435 D1467:D1476 D1508:D1517 D1549:D1558 D1590:D1599 D1631:D1640 D1672:D1681 D1713:D1722 D1754:D1763 D1795:D1804 D1836:D1845 D1877:D1886 D1918:D1927 D1959:D1968 D2000:D2009 D2041:D2050 D2082:D2091 D2123:D2132 D2164:D2173 D2205:D2214 D2246:D2255 D2287:D2296 D2328:D2337 D2369:D2378 D2410:D2419 D32:D41</xm:sqref>
        </x14:dataValidation>
      </x14:dataValidations>
    </ext>
  </extLst>
</worksheet>
</file>

<file path=xl/worksheets/sheet5.xml><?xml version="1.0" encoding="utf-8"?>
<worksheet xmlns="http://schemas.openxmlformats.org/spreadsheetml/2006/main" xmlns:r="http://schemas.openxmlformats.org/officeDocument/2006/relationships">
  <dimension ref="A1:V508"/>
  <sheetViews>
    <sheetView workbookViewId="0">
      <pane xSplit="1" ySplit="1" topLeftCell="B246" activePane="bottomRight" state="frozen"/>
      <selection pane="topRight" activeCell="B1" sqref="B1"/>
      <selection pane="bottomLeft" activeCell="A2" sqref="A2"/>
      <selection pane="bottomRight" activeCell="B1" sqref="B1:B271"/>
    </sheetView>
  </sheetViews>
  <sheetFormatPr defaultRowHeight="15"/>
  <cols>
    <col min="1" max="1" width="2.85546875" customWidth="1"/>
    <col min="2" max="2" width="25.7109375" customWidth="1"/>
    <col min="3" max="3" width="20.140625" bestFit="1" customWidth="1"/>
    <col min="4" max="4" width="24" customWidth="1"/>
    <col min="6" max="6" width="12.85546875" customWidth="1"/>
    <col min="7" max="7" width="16.140625" customWidth="1"/>
    <col min="8" max="8" width="18" customWidth="1"/>
    <col min="9" max="9" width="13.140625" customWidth="1"/>
    <col min="10" max="10" width="12.28515625" customWidth="1"/>
    <col min="11" max="11" width="15.7109375" style="22" bestFit="1" customWidth="1"/>
    <col min="12" max="12" width="12.42578125" style="22" customWidth="1"/>
    <col min="13" max="22" width="9.140625" style="22"/>
  </cols>
  <sheetData>
    <row r="1" spans="1:22" s="18" customFormat="1" ht="39" customHeight="1">
      <c r="B1" s="98" t="s">
        <v>66</v>
      </c>
      <c r="C1" s="18" t="s">
        <v>25</v>
      </c>
      <c r="D1" s="18" t="s">
        <v>28</v>
      </c>
      <c r="E1" s="18" t="s">
        <v>22</v>
      </c>
      <c r="F1" s="18" t="s">
        <v>29</v>
      </c>
      <c r="G1" s="18" t="s">
        <v>16</v>
      </c>
      <c r="H1" s="18" t="s">
        <v>37</v>
      </c>
      <c r="I1" s="18" t="s">
        <v>17</v>
      </c>
      <c r="J1" s="18" t="s">
        <v>18</v>
      </c>
      <c r="K1" s="82" t="s">
        <v>36</v>
      </c>
      <c r="L1" s="81">
        <v>0.28000000000000003</v>
      </c>
      <c r="M1" s="33"/>
      <c r="N1" s="33"/>
      <c r="O1" s="33"/>
      <c r="P1" s="33"/>
      <c r="Q1" s="33"/>
      <c r="R1" s="33"/>
      <c r="S1" s="33"/>
      <c r="T1" s="33"/>
      <c r="U1" s="33"/>
      <c r="V1" s="33"/>
    </row>
    <row r="2" spans="1:22" ht="18.75">
      <c r="A2" s="119">
        <v>1</v>
      </c>
      <c r="B2" s="60" t="s">
        <v>65</v>
      </c>
      <c r="C2" t="s">
        <v>26</v>
      </c>
      <c r="D2" t="s">
        <v>61</v>
      </c>
      <c r="E2" s="12">
        <f>IF(D2="ingredient",0,VLOOKUP(D2,'Master Inventory'!C:F,4,FALSE))</f>
        <v>0.83333333333333337</v>
      </c>
      <c r="F2" s="20">
        <f>SUM(E2:E9)</f>
        <v>1.415</v>
      </c>
      <c r="G2" s="75">
        <v>10</v>
      </c>
      <c r="H2" s="80">
        <f>F2/L$1</f>
        <v>5.0535714285714279</v>
      </c>
      <c r="I2" s="20">
        <f>G2-F2</f>
        <v>8.5850000000000009</v>
      </c>
      <c r="J2" s="21">
        <f>F2/G2</f>
        <v>0.14150000000000001</v>
      </c>
    </row>
    <row r="3" spans="1:22">
      <c r="A3" s="119"/>
      <c r="C3" t="s">
        <v>26</v>
      </c>
      <c r="D3" t="s">
        <v>1</v>
      </c>
      <c r="E3" s="12">
        <f>IF(D3="ingredient",0,VLOOKUP(D3,'Master Inventory'!C:F,4,FALSE))</f>
        <v>0</v>
      </c>
    </row>
    <row r="4" spans="1:22">
      <c r="A4" s="119"/>
      <c r="C4" t="s">
        <v>26</v>
      </c>
      <c r="D4" t="s">
        <v>1</v>
      </c>
      <c r="E4" s="12">
        <f>IF(D4="ingredient",0,VLOOKUP(D4,'Master Inventory'!C:F,4,FALSE))</f>
        <v>0</v>
      </c>
    </row>
    <row r="5" spans="1:22">
      <c r="A5" s="119"/>
      <c r="C5" t="s">
        <v>26</v>
      </c>
      <c r="D5" t="s">
        <v>1</v>
      </c>
      <c r="E5" s="12">
        <f>IF(D5="ingredient",0,VLOOKUP(D5,'Master Inventory'!C:F,4,FALSE))</f>
        <v>0</v>
      </c>
    </row>
    <row r="6" spans="1:22">
      <c r="A6" s="119"/>
      <c r="C6" t="s">
        <v>27</v>
      </c>
      <c r="D6" t="s">
        <v>63</v>
      </c>
      <c r="E6" s="12">
        <f>IF(D6="Menu Name",0,VLOOKUP(D6,'Final Product recipes'!B:P,8,FALSE))</f>
        <v>0.58166666666666667</v>
      </c>
    </row>
    <row r="7" spans="1:22">
      <c r="A7" s="119"/>
      <c r="C7" t="s">
        <v>27</v>
      </c>
      <c r="D7" t="s">
        <v>21</v>
      </c>
      <c r="E7" s="12">
        <f>IF(D7="Menu Name",0,VLOOKUP(D7,'Final Product recipes'!B:P,8,FALSE))</f>
        <v>0</v>
      </c>
    </row>
    <row r="8" spans="1:22">
      <c r="A8" s="119"/>
      <c r="C8" t="s">
        <v>27</v>
      </c>
      <c r="D8" t="s">
        <v>21</v>
      </c>
      <c r="E8" s="12">
        <f>IF(D8="Menu Name",0,VLOOKUP(D8,'Final Product recipes'!B:P,8,FALSE))</f>
        <v>0</v>
      </c>
    </row>
    <row r="9" spans="1:22">
      <c r="A9" s="119"/>
      <c r="C9" t="s">
        <v>27</v>
      </c>
      <c r="D9" t="s">
        <v>21</v>
      </c>
      <c r="E9" s="12">
        <f>IF(D9="Menu Name",0,VLOOKUP(D9,'Final Product recipes'!B:P,8,FALSE))</f>
        <v>0</v>
      </c>
    </row>
    <row r="10" spans="1:22" s="5" customFormat="1">
      <c r="A10" s="119"/>
      <c r="B10" s="14"/>
      <c r="C10" s="14"/>
      <c r="D10" s="14"/>
      <c r="E10" s="14"/>
      <c r="F10" s="14"/>
      <c r="G10" s="14"/>
      <c r="H10" s="14"/>
      <c r="I10" s="14"/>
      <c r="J10" s="14"/>
      <c r="K10" s="22"/>
      <c r="L10" s="22"/>
      <c r="M10" s="22"/>
      <c r="N10" s="22"/>
      <c r="O10" s="22"/>
      <c r="P10" s="22"/>
      <c r="Q10" s="22"/>
      <c r="R10" s="22"/>
      <c r="S10" s="22"/>
      <c r="T10" s="22"/>
      <c r="U10" s="22"/>
      <c r="V10" s="22"/>
    </row>
    <row r="11" spans="1:22" ht="18.75">
      <c r="A11" s="119">
        <v>2</v>
      </c>
      <c r="B11" s="60"/>
      <c r="C11" t="s">
        <v>26</v>
      </c>
      <c r="D11" t="s">
        <v>1</v>
      </c>
      <c r="E11" s="12">
        <f>IF(D11="ingredient",0,VLOOKUP(D11,'Master Inventory'!C:F,4,FALSE))</f>
        <v>0</v>
      </c>
      <c r="F11" s="20">
        <f>SUM(E11:E18)</f>
        <v>0</v>
      </c>
      <c r="G11" s="75"/>
      <c r="H11" s="80">
        <f>F11/L$1</f>
        <v>0</v>
      </c>
      <c r="I11" s="20">
        <f>G11-F11</f>
        <v>0</v>
      </c>
      <c r="J11" s="21" t="e">
        <f>F11/G11</f>
        <v>#DIV/0!</v>
      </c>
    </row>
    <row r="12" spans="1:22">
      <c r="A12" s="119"/>
      <c r="C12" t="s">
        <v>26</v>
      </c>
      <c r="D12" t="s">
        <v>1</v>
      </c>
      <c r="E12" s="12">
        <f>IF(D12="ingredient",0,VLOOKUP(D12,'Master Inventory'!C:F,4,FALSE))</f>
        <v>0</v>
      </c>
    </row>
    <row r="13" spans="1:22">
      <c r="A13" s="119"/>
      <c r="C13" t="s">
        <v>26</v>
      </c>
      <c r="D13" t="s">
        <v>1</v>
      </c>
      <c r="E13" s="12">
        <f>IF(D13="ingredient",0,VLOOKUP(D13,'Master Inventory'!C:F,4,FALSE))</f>
        <v>0</v>
      </c>
    </row>
    <row r="14" spans="1:22">
      <c r="A14" s="119"/>
      <c r="C14" t="s">
        <v>26</v>
      </c>
      <c r="D14" t="s">
        <v>1</v>
      </c>
      <c r="E14" s="12">
        <f>IF(D14="ingredient",0,VLOOKUP(D14,'Master Inventory'!C:F,4,FALSE))</f>
        <v>0</v>
      </c>
    </row>
    <row r="15" spans="1:22">
      <c r="A15" s="119"/>
      <c r="C15" t="s">
        <v>27</v>
      </c>
      <c r="D15" t="s">
        <v>21</v>
      </c>
      <c r="E15" s="12">
        <f>IF(D15="Menu Name",0,VLOOKUP(D15,'Final Product recipes'!B:P,8,FALSE))</f>
        <v>0</v>
      </c>
    </row>
    <row r="16" spans="1:22">
      <c r="A16" s="119"/>
      <c r="C16" t="s">
        <v>27</v>
      </c>
      <c r="D16" t="s">
        <v>21</v>
      </c>
      <c r="E16" s="12">
        <f>IF(D16="Menu Name",0,VLOOKUP(D16,'Final Product recipes'!B:P,8,FALSE))</f>
        <v>0</v>
      </c>
    </row>
    <row r="17" spans="1:10">
      <c r="A17" s="119"/>
      <c r="C17" t="s">
        <v>27</v>
      </c>
      <c r="D17" t="s">
        <v>21</v>
      </c>
      <c r="E17" s="12">
        <f>IF(D17="Menu Name",0,VLOOKUP(D17,'Final Product recipes'!B:P,8,FALSE))</f>
        <v>0</v>
      </c>
    </row>
    <row r="18" spans="1:10">
      <c r="A18" s="119"/>
      <c r="C18" t="s">
        <v>27</v>
      </c>
      <c r="D18" t="s">
        <v>21</v>
      </c>
      <c r="E18" s="12">
        <f>IF(D18="Menu Name",0,VLOOKUP(D18,'Final Product recipes'!B:P,8,FALSE))</f>
        <v>0</v>
      </c>
    </row>
    <row r="19" spans="1:10">
      <c r="A19" s="119"/>
      <c r="B19" s="14"/>
      <c r="C19" s="14"/>
      <c r="D19" s="14"/>
      <c r="E19" s="14"/>
      <c r="F19" s="14"/>
      <c r="G19" s="14"/>
      <c r="H19" s="14"/>
      <c r="I19" s="14"/>
      <c r="J19" s="14"/>
    </row>
    <row r="20" spans="1:10" ht="18.75">
      <c r="A20" s="119">
        <v>3</v>
      </c>
      <c r="B20" s="60"/>
      <c r="C20" t="s">
        <v>26</v>
      </c>
      <c r="D20" t="s">
        <v>1</v>
      </c>
      <c r="E20" s="12">
        <f>IF(D20="ingredient",0,VLOOKUP(D20,'Master Inventory'!C:F,4,FALSE))</f>
        <v>0</v>
      </c>
      <c r="F20" s="20">
        <f>SUM(E20:E27)</f>
        <v>0</v>
      </c>
      <c r="G20" s="75"/>
      <c r="H20" s="80">
        <f>F20/L$1</f>
        <v>0</v>
      </c>
      <c r="I20" s="20">
        <f>G20-F20</f>
        <v>0</v>
      </c>
      <c r="J20" s="21" t="e">
        <f>F20/G20</f>
        <v>#DIV/0!</v>
      </c>
    </row>
    <row r="21" spans="1:10">
      <c r="A21" s="119"/>
      <c r="C21" t="s">
        <v>26</v>
      </c>
      <c r="D21" t="s">
        <v>1</v>
      </c>
      <c r="E21" s="12">
        <f>IF(D21="ingredient",0,VLOOKUP(D21,'Master Inventory'!C:F,4,FALSE))</f>
        <v>0</v>
      </c>
    </row>
    <row r="22" spans="1:10">
      <c r="A22" s="119"/>
      <c r="C22" t="s">
        <v>26</v>
      </c>
      <c r="D22" t="s">
        <v>1</v>
      </c>
      <c r="E22" s="12">
        <f>IF(D22="ingredient",0,VLOOKUP(D22,'Master Inventory'!C:F,4,FALSE))</f>
        <v>0</v>
      </c>
    </row>
    <row r="23" spans="1:10">
      <c r="A23" s="119"/>
      <c r="C23" t="s">
        <v>26</v>
      </c>
      <c r="D23" t="s">
        <v>1</v>
      </c>
      <c r="E23" s="12">
        <f>IF(D23="ingredient",0,VLOOKUP(D23,'Master Inventory'!C:F,4,FALSE))</f>
        <v>0</v>
      </c>
    </row>
    <row r="24" spans="1:10">
      <c r="A24" s="119"/>
      <c r="C24" t="s">
        <v>27</v>
      </c>
      <c r="D24" t="s">
        <v>21</v>
      </c>
      <c r="E24" s="12">
        <f>IF(D24="Menu Name",0,VLOOKUP(D24,'Final Product recipes'!B:P,8,FALSE))</f>
        <v>0</v>
      </c>
    </row>
    <row r="25" spans="1:10">
      <c r="A25" s="119"/>
      <c r="C25" t="s">
        <v>27</v>
      </c>
      <c r="D25" t="s">
        <v>21</v>
      </c>
      <c r="E25" s="12">
        <f>IF(D25="Menu Name",0,VLOOKUP(D25,'Final Product recipes'!B:P,8,FALSE))</f>
        <v>0</v>
      </c>
    </row>
    <row r="26" spans="1:10">
      <c r="A26" s="119"/>
      <c r="C26" t="s">
        <v>27</v>
      </c>
      <c r="D26" t="s">
        <v>21</v>
      </c>
      <c r="E26" s="12">
        <f>IF(D26="Menu Name",0,VLOOKUP(D26,'Final Product recipes'!B:P,8,FALSE))</f>
        <v>0</v>
      </c>
    </row>
    <row r="27" spans="1:10">
      <c r="A27" s="119"/>
      <c r="C27" t="s">
        <v>27</v>
      </c>
      <c r="D27" t="s">
        <v>21</v>
      </c>
      <c r="E27" s="12">
        <f>IF(D27="Menu Name",0,VLOOKUP(D27,'Final Product recipes'!B:P,8,FALSE))</f>
        <v>0</v>
      </c>
    </row>
    <row r="28" spans="1:10">
      <c r="A28" s="119"/>
      <c r="B28" s="14"/>
      <c r="C28" s="14"/>
      <c r="D28" s="14"/>
      <c r="E28" s="14"/>
      <c r="F28" s="14"/>
      <c r="G28" s="14"/>
      <c r="H28" s="14"/>
      <c r="I28" s="14"/>
      <c r="J28" s="14"/>
    </row>
    <row r="29" spans="1:10" ht="18.75">
      <c r="A29" s="119">
        <v>4</v>
      </c>
      <c r="B29" s="60"/>
      <c r="C29" t="s">
        <v>26</v>
      </c>
      <c r="D29" t="s">
        <v>1</v>
      </c>
      <c r="E29" s="12">
        <f>IF(D29="ingredient",0,VLOOKUP(D29,'Master Inventory'!C:F,4,FALSE))</f>
        <v>0</v>
      </c>
      <c r="F29" s="20">
        <f>SUM(E29:E36)</f>
        <v>0</v>
      </c>
      <c r="G29" s="75"/>
      <c r="H29" s="80">
        <f>F29/L$1</f>
        <v>0</v>
      </c>
      <c r="I29" s="20">
        <f>G29-F29</f>
        <v>0</v>
      </c>
      <c r="J29" s="21" t="e">
        <f>F29/G29</f>
        <v>#DIV/0!</v>
      </c>
    </row>
    <row r="30" spans="1:10">
      <c r="A30" s="119"/>
      <c r="C30" t="s">
        <v>26</v>
      </c>
      <c r="D30" t="s">
        <v>1</v>
      </c>
      <c r="E30" s="12">
        <f>IF(D30="ingredient",0,VLOOKUP(D30,'Master Inventory'!C:F,4,FALSE))</f>
        <v>0</v>
      </c>
      <c r="H30" s="5"/>
    </row>
    <row r="31" spans="1:10">
      <c r="A31" s="119"/>
      <c r="C31" t="s">
        <v>26</v>
      </c>
      <c r="D31" t="s">
        <v>1</v>
      </c>
      <c r="E31" s="12">
        <f>IF(D31="ingredient",0,VLOOKUP(D31,'Master Inventory'!C:F,4,FALSE))</f>
        <v>0</v>
      </c>
    </row>
    <row r="32" spans="1:10">
      <c r="A32" s="119"/>
      <c r="C32" t="s">
        <v>26</v>
      </c>
      <c r="D32" t="s">
        <v>1</v>
      </c>
      <c r="E32" s="12">
        <f>IF(D32="ingredient",0,VLOOKUP(D32,'Master Inventory'!C:F,4,FALSE))</f>
        <v>0</v>
      </c>
    </row>
    <row r="33" spans="1:10">
      <c r="A33" s="119"/>
      <c r="C33" t="s">
        <v>27</v>
      </c>
      <c r="D33" t="s">
        <v>21</v>
      </c>
      <c r="E33" s="12">
        <f>IF(D33="Menu Name",0,VLOOKUP(D33,'Final Product recipes'!B:P,8,FALSE))</f>
        <v>0</v>
      </c>
    </row>
    <row r="34" spans="1:10">
      <c r="A34" s="119"/>
      <c r="C34" t="s">
        <v>27</v>
      </c>
      <c r="D34" t="s">
        <v>21</v>
      </c>
      <c r="E34" s="12">
        <f>IF(D34="Menu Name",0,VLOOKUP(D34,'Final Product recipes'!B:P,8,FALSE))</f>
        <v>0</v>
      </c>
    </row>
    <row r="35" spans="1:10">
      <c r="A35" s="119"/>
      <c r="C35" t="s">
        <v>27</v>
      </c>
      <c r="D35" t="s">
        <v>21</v>
      </c>
      <c r="E35" s="12">
        <f>IF(D35="Menu Name",0,VLOOKUP(D35,'Final Product recipes'!B:P,8,FALSE))</f>
        <v>0</v>
      </c>
    </row>
    <row r="36" spans="1:10">
      <c r="A36" s="119"/>
      <c r="C36" t="s">
        <v>27</v>
      </c>
      <c r="D36" t="s">
        <v>21</v>
      </c>
      <c r="E36" s="12">
        <f>IF(D36="Menu Name",0,VLOOKUP(D36,'Final Product recipes'!B:P,8,FALSE))</f>
        <v>0</v>
      </c>
    </row>
    <row r="37" spans="1:10">
      <c r="A37" s="119"/>
      <c r="B37" s="14"/>
      <c r="C37" s="14"/>
      <c r="D37" s="14"/>
      <c r="E37" s="14"/>
      <c r="F37" s="14"/>
      <c r="G37" s="14"/>
      <c r="H37" s="14"/>
      <c r="I37" s="14"/>
      <c r="J37" s="14"/>
    </row>
    <row r="38" spans="1:10" ht="18.75">
      <c r="A38" s="119">
        <v>5</v>
      </c>
      <c r="B38" s="60"/>
      <c r="C38" t="s">
        <v>26</v>
      </c>
      <c r="D38" t="s">
        <v>1</v>
      </c>
      <c r="E38" s="12">
        <f>IF(D38="ingredient",0,VLOOKUP(D38,'Master Inventory'!C:F,4,FALSE))</f>
        <v>0</v>
      </c>
      <c r="F38" s="20">
        <f>SUM(E38:E45)</f>
        <v>0</v>
      </c>
      <c r="G38" s="75"/>
      <c r="H38" s="80">
        <f>F38/L$1</f>
        <v>0</v>
      </c>
      <c r="I38" s="20">
        <f>G38-F38</f>
        <v>0</v>
      </c>
      <c r="J38" s="21" t="e">
        <f>F38/G38</f>
        <v>#DIV/0!</v>
      </c>
    </row>
    <row r="39" spans="1:10">
      <c r="A39" s="119"/>
      <c r="C39" t="s">
        <v>26</v>
      </c>
      <c r="D39" t="s">
        <v>1</v>
      </c>
      <c r="E39" s="12">
        <f>IF(D39="ingredient",0,VLOOKUP(D39,'Master Inventory'!C:F,4,FALSE))</f>
        <v>0</v>
      </c>
    </row>
    <row r="40" spans="1:10">
      <c r="A40" s="119"/>
      <c r="C40" t="s">
        <v>26</v>
      </c>
      <c r="D40" t="s">
        <v>1</v>
      </c>
      <c r="E40" s="12">
        <f>IF(D40="ingredient",0,VLOOKUP(D40,'Master Inventory'!C:F,4,FALSE))</f>
        <v>0</v>
      </c>
    </row>
    <row r="41" spans="1:10">
      <c r="A41" s="119"/>
      <c r="C41" t="s">
        <v>26</v>
      </c>
      <c r="D41" t="s">
        <v>1</v>
      </c>
      <c r="E41" s="12">
        <f>IF(D41="ingredient",0,VLOOKUP(D41,'Master Inventory'!C:F,4,FALSE))</f>
        <v>0</v>
      </c>
    </row>
    <row r="42" spans="1:10">
      <c r="A42" s="119"/>
      <c r="C42" t="s">
        <v>27</v>
      </c>
      <c r="D42" t="s">
        <v>21</v>
      </c>
      <c r="E42" s="12">
        <f>IF(D42="Menu Name",0,VLOOKUP(D42,'Final Product recipes'!B:P,8,FALSE))</f>
        <v>0</v>
      </c>
    </row>
    <row r="43" spans="1:10">
      <c r="A43" s="119"/>
      <c r="C43" t="s">
        <v>27</v>
      </c>
      <c r="D43" t="s">
        <v>21</v>
      </c>
      <c r="E43" s="12">
        <f>IF(D43="Menu Name",0,VLOOKUP(D43,'Final Product recipes'!B:P,8,FALSE))</f>
        <v>0</v>
      </c>
    </row>
    <row r="44" spans="1:10">
      <c r="A44" s="119"/>
      <c r="C44" t="s">
        <v>27</v>
      </c>
      <c r="D44" t="s">
        <v>21</v>
      </c>
      <c r="E44" s="12">
        <f>IF(D44="Menu Name",0,VLOOKUP(D44,'Final Product recipes'!B:P,8,FALSE))</f>
        <v>0</v>
      </c>
    </row>
    <row r="45" spans="1:10">
      <c r="A45" s="119"/>
      <c r="C45" t="s">
        <v>27</v>
      </c>
      <c r="D45" t="s">
        <v>21</v>
      </c>
      <c r="E45" s="12">
        <f>IF(D45="Menu Name",0,VLOOKUP(D45,'Final Product recipes'!B:P,8,FALSE))</f>
        <v>0</v>
      </c>
    </row>
    <row r="46" spans="1:10">
      <c r="A46" s="119"/>
      <c r="B46" s="14"/>
      <c r="C46" s="14"/>
      <c r="D46" s="14"/>
      <c r="E46" s="14"/>
      <c r="F46" s="14"/>
      <c r="G46" s="14"/>
      <c r="H46" s="14"/>
      <c r="I46" s="14"/>
      <c r="J46" s="14"/>
    </row>
    <row r="47" spans="1:10" ht="18.75">
      <c r="A47" s="119">
        <v>6</v>
      </c>
      <c r="B47" s="60"/>
      <c r="C47" t="s">
        <v>26</v>
      </c>
      <c r="D47" t="s">
        <v>1</v>
      </c>
      <c r="E47" s="12">
        <f>IF(D47="ingredient",0,VLOOKUP(D47,'Master Inventory'!C:F,4,FALSE))</f>
        <v>0</v>
      </c>
      <c r="F47" s="20">
        <f>SUM(E47:E54)</f>
        <v>0</v>
      </c>
      <c r="G47" s="75"/>
      <c r="H47" s="80">
        <f>F47/L$1</f>
        <v>0</v>
      </c>
      <c r="I47" s="20">
        <f>G47-F47</f>
        <v>0</v>
      </c>
      <c r="J47" s="21" t="e">
        <f>F47/G47</f>
        <v>#DIV/0!</v>
      </c>
    </row>
    <row r="48" spans="1:10">
      <c r="A48" s="119"/>
      <c r="C48" t="s">
        <v>26</v>
      </c>
      <c r="D48" t="s">
        <v>1</v>
      </c>
      <c r="E48" s="12">
        <f>IF(D48="ingredient",0,VLOOKUP(D48,'Master Inventory'!C:F,4,FALSE))</f>
        <v>0</v>
      </c>
    </row>
    <row r="49" spans="1:10">
      <c r="A49" s="119"/>
      <c r="C49" t="s">
        <v>26</v>
      </c>
      <c r="D49" t="s">
        <v>1</v>
      </c>
      <c r="E49" s="12">
        <f>IF(D49="ingredient",0,VLOOKUP(D49,'Master Inventory'!C:F,4,FALSE))</f>
        <v>0</v>
      </c>
    </row>
    <row r="50" spans="1:10">
      <c r="A50" s="119"/>
      <c r="C50" t="s">
        <v>26</v>
      </c>
      <c r="D50" t="s">
        <v>1</v>
      </c>
      <c r="E50" s="12">
        <f>IF(D50="ingredient",0,VLOOKUP(D50,'Master Inventory'!C:F,4,FALSE))</f>
        <v>0</v>
      </c>
    </row>
    <row r="51" spans="1:10">
      <c r="A51" s="119"/>
      <c r="C51" t="s">
        <v>27</v>
      </c>
      <c r="D51" t="s">
        <v>21</v>
      </c>
      <c r="E51" s="12">
        <f>IF(D51="Menu Name",0,VLOOKUP(D51,'Final Product recipes'!B:P,8,FALSE))</f>
        <v>0</v>
      </c>
    </row>
    <row r="52" spans="1:10">
      <c r="A52" s="119"/>
      <c r="C52" t="s">
        <v>27</v>
      </c>
      <c r="D52" t="s">
        <v>21</v>
      </c>
      <c r="E52" s="12">
        <f>IF(D52="Menu Name",0,VLOOKUP(D52,'Final Product recipes'!B:P,8,FALSE))</f>
        <v>0</v>
      </c>
    </row>
    <row r="53" spans="1:10">
      <c r="A53" s="119"/>
      <c r="C53" t="s">
        <v>27</v>
      </c>
      <c r="D53" t="s">
        <v>21</v>
      </c>
      <c r="E53" s="12">
        <f>IF(D53="Menu Name",0,VLOOKUP(D53,'Final Product recipes'!B:P,8,FALSE))</f>
        <v>0</v>
      </c>
    </row>
    <row r="54" spans="1:10">
      <c r="A54" s="119"/>
      <c r="C54" t="s">
        <v>27</v>
      </c>
      <c r="D54" t="s">
        <v>21</v>
      </c>
      <c r="E54" s="12">
        <f>IF(D54="Menu Name",0,VLOOKUP(D54,'Final Product recipes'!B:P,8,FALSE))</f>
        <v>0</v>
      </c>
    </row>
    <row r="55" spans="1:10">
      <c r="A55" s="119"/>
      <c r="B55" s="14"/>
      <c r="C55" s="14"/>
      <c r="D55" s="14"/>
      <c r="E55" s="14"/>
      <c r="F55" s="14"/>
      <c r="G55" s="14"/>
      <c r="H55" s="14"/>
      <c r="I55" s="14"/>
      <c r="J55" s="14"/>
    </row>
    <row r="56" spans="1:10" ht="18.75">
      <c r="A56" s="119">
        <v>7</v>
      </c>
      <c r="B56" s="60"/>
      <c r="C56" t="s">
        <v>26</v>
      </c>
      <c r="D56" t="s">
        <v>1</v>
      </c>
      <c r="E56" s="12">
        <f>IF(D56="ingredient",0,VLOOKUP(D56,'Master Inventory'!C:F,4,FALSE))</f>
        <v>0</v>
      </c>
      <c r="F56" s="20">
        <f>SUM(E56:E63)</f>
        <v>0</v>
      </c>
      <c r="G56" s="75"/>
      <c r="H56" s="80">
        <f>F56/L$1</f>
        <v>0</v>
      </c>
      <c r="I56" s="20">
        <f>G56-F56</f>
        <v>0</v>
      </c>
      <c r="J56" s="21" t="e">
        <f>F56/G56</f>
        <v>#DIV/0!</v>
      </c>
    </row>
    <row r="57" spans="1:10">
      <c r="A57" s="119"/>
      <c r="C57" t="s">
        <v>26</v>
      </c>
      <c r="D57" t="s">
        <v>1</v>
      </c>
      <c r="E57" s="12">
        <f>IF(D57="ingredient",0,VLOOKUP(D57,'Master Inventory'!C:F,4,FALSE))</f>
        <v>0</v>
      </c>
    </row>
    <row r="58" spans="1:10">
      <c r="A58" s="119"/>
      <c r="C58" t="s">
        <v>26</v>
      </c>
      <c r="D58" t="s">
        <v>1</v>
      </c>
      <c r="E58" s="12">
        <f>IF(D58="ingredient",0,VLOOKUP(D58,'Master Inventory'!C:F,4,FALSE))</f>
        <v>0</v>
      </c>
    </row>
    <row r="59" spans="1:10">
      <c r="A59" s="119"/>
      <c r="C59" t="s">
        <v>26</v>
      </c>
      <c r="D59" t="s">
        <v>1</v>
      </c>
      <c r="E59" s="12">
        <f>IF(D59="ingredient",0,VLOOKUP(D59,'Master Inventory'!C:F,4,FALSE))</f>
        <v>0</v>
      </c>
    </row>
    <row r="60" spans="1:10">
      <c r="A60" s="119"/>
      <c r="C60" t="s">
        <v>27</v>
      </c>
      <c r="D60" t="s">
        <v>21</v>
      </c>
      <c r="E60" s="12">
        <f>IF(D60="Menu Name",0,VLOOKUP(D60,'Final Product recipes'!B:P,8,FALSE))</f>
        <v>0</v>
      </c>
    </row>
    <row r="61" spans="1:10">
      <c r="A61" s="119"/>
      <c r="C61" t="s">
        <v>27</v>
      </c>
      <c r="D61" t="s">
        <v>21</v>
      </c>
      <c r="E61" s="12">
        <f>IF(D61="Menu Name",0,VLOOKUP(D61,'Final Product recipes'!B:P,8,FALSE))</f>
        <v>0</v>
      </c>
    </row>
    <row r="62" spans="1:10">
      <c r="A62" s="119"/>
      <c r="C62" t="s">
        <v>27</v>
      </c>
      <c r="D62" t="s">
        <v>21</v>
      </c>
      <c r="E62" s="12">
        <f>IF(D62="Menu Name",0,VLOOKUP(D62,'Final Product recipes'!B:P,8,FALSE))</f>
        <v>0</v>
      </c>
    </row>
    <row r="63" spans="1:10">
      <c r="A63" s="119"/>
      <c r="C63" t="s">
        <v>27</v>
      </c>
      <c r="D63" t="s">
        <v>21</v>
      </c>
      <c r="E63" s="12">
        <f>IF(D63="Menu Name",0,VLOOKUP(D63,'Final Product recipes'!B:P,8,FALSE))</f>
        <v>0</v>
      </c>
    </row>
    <row r="64" spans="1:10">
      <c r="A64" s="119"/>
      <c r="B64" s="14"/>
      <c r="C64" s="14"/>
      <c r="D64" s="14"/>
      <c r="E64" s="14"/>
      <c r="F64" s="14"/>
      <c r="G64" s="14"/>
      <c r="H64" s="14"/>
      <c r="I64" s="14"/>
      <c r="J64" s="14"/>
    </row>
    <row r="65" spans="1:10" ht="18.75">
      <c r="A65" s="119">
        <v>8</v>
      </c>
      <c r="B65" s="60"/>
      <c r="C65" t="s">
        <v>26</v>
      </c>
      <c r="D65" t="s">
        <v>1</v>
      </c>
      <c r="E65" s="12">
        <f>IF(D65="ingredient",0,VLOOKUP(D65,'Master Inventory'!C:F,4,FALSE))</f>
        <v>0</v>
      </c>
      <c r="F65" s="20">
        <f>SUM(E65:E72)</f>
        <v>0</v>
      </c>
      <c r="G65" s="75"/>
      <c r="H65" s="80">
        <f>F65/L$1</f>
        <v>0</v>
      </c>
      <c r="I65" s="20">
        <f>G65-F65</f>
        <v>0</v>
      </c>
      <c r="J65" s="21" t="e">
        <f>F65/G65</f>
        <v>#DIV/0!</v>
      </c>
    </row>
    <row r="66" spans="1:10">
      <c r="A66" s="119"/>
      <c r="C66" t="s">
        <v>26</v>
      </c>
      <c r="D66" t="s">
        <v>1</v>
      </c>
      <c r="E66" s="12">
        <f>IF(D66="ingredient",0,VLOOKUP(D66,'Master Inventory'!C:F,4,FALSE))</f>
        <v>0</v>
      </c>
    </row>
    <row r="67" spans="1:10">
      <c r="A67" s="119"/>
      <c r="C67" t="s">
        <v>26</v>
      </c>
      <c r="D67" t="s">
        <v>1</v>
      </c>
      <c r="E67" s="12">
        <f>IF(D67="ingredient",0,VLOOKUP(D67,'Master Inventory'!C:F,4,FALSE))</f>
        <v>0</v>
      </c>
    </row>
    <row r="68" spans="1:10">
      <c r="A68" s="119"/>
      <c r="C68" t="s">
        <v>26</v>
      </c>
      <c r="D68" t="s">
        <v>1</v>
      </c>
      <c r="E68" s="12">
        <f>IF(D68="ingredient",0,VLOOKUP(D68,'Master Inventory'!C:F,4,FALSE))</f>
        <v>0</v>
      </c>
    </row>
    <row r="69" spans="1:10">
      <c r="A69" s="119"/>
      <c r="C69" t="s">
        <v>27</v>
      </c>
      <c r="D69" t="s">
        <v>21</v>
      </c>
      <c r="E69" s="12">
        <f>IF(D69="Menu Name",0,VLOOKUP(D69,'Final Product recipes'!B:P,8,FALSE))</f>
        <v>0</v>
      </c>
    </row>
    <row r="70" spans="1:10">
      <c r="A70" s="119"/>
      <c r="C70" t="s">
        <v>27</v>
      </c>
      <c r="D70" t="s">
        <v>21</v>
      </c>
      <c r="E70" s="12">
        <f>IF(D70="Menu Name",0,VLOOKUP(D70,'Final Product recipes'!B:P,8,FALSE))</f>
        <v>0</v>
      </c>
    </row>
    <row r="71" spans="1:10">
      <c r="A71" s="119"/>
      <c r="C71" t="s">
        <v>27</v>
      </c>
      <c r="D71" t="s">
        <v>21</v>
      </c>
      <c r="E71" s="12">
        <f>IF(D71="Menu Name",0,VLOOKUP(D71,'Final Product recipes'!B:P,8,FALSE))</f>
        <v>0</v>
      </c>
    </row>
    <row r="72" spans="1:10">
      <c r="A72" s="119"/>
      <c r="C72" t="s">
        <v>27</v>
      </c>
      <c r="D72" t="s">
        <v>21</v>
      </c>
      <c r="E72" s="12">
        <f>IF(D72="Menu Name",0,VLOOKUP(D72,'Final Product recipes'!B:P,8,FALSE))</f>
        <v>0</v>
      </c>
    </row>
    <row r="73" spans="1:10">
      <c r="A73" s="119"/>
      <c r="B73" s="14"/>
      <c r="C73" s="14"/>
      <c r="D73" s="14"/>
      <c r="E73" s="14"/>
      <c r="F73" s="14"/>
      <c r="G73" s="14"/>
      <c r="H73" s="14"/>
      <c r="I73" s="14"/>
      <c r="J73" s="14"/>
    </row>
    <row r="74" spans="1:10" ht="18.75">
      <c r="A74" s="119">
        <v>9</v>
      </c>
      <c r="B74" s="60"/>
      <c r="C74" t="s">
        <v>26</v>
      </c>
      <c r="D74" t="s">
        <v>1</v>
      </c>
      <c r="E74" s="12">
        <f>IF(D74="ingredient",0,VLOOKUP(D74,'Master Inventory'!C:F,4,FALSE))</f>
        <v>0</v>
      </c>
      <c r="F74" s="20">
        <f>SUM(E74:E81)</f>
        <v>0</v>
      </c>
      <c r="G74" s="75"/>
      <c r="H74" s="80">
        <f>F74/L$1</f>
        <v>0</v>
      </c>
      <c r="I74" s="20">
        <f>G74-F74</f>
        <v>0</v>
      </c>
      <c r="J74" s="21" t="e">
        <f>F74/G74</f>
        <v>#DIV/0!</v>
      </c>
    </row>
    <row r="75" spans="1:10">
      <c r="A75" s="119"/>
      <c r="C75" t="s">
        <v>26</v>
      </c>
      <c r="D75" t="s">
        <v>1</v>
      </c>
      <c r="E75" s="12">
        <f>IF(D75="ingredient",0,VLOOKUP(D75,'Master Inventory'!C:F,4,FALSE))</f>
        <v>0</v>
      </c>
    </row>
    <row r="76" spans="1:10">
      <c r="A76" s="119"/>
      <c r="C76" t="s">
        <v>26</v>
      </c>
      <c r="D76" t="s">
        <v>1</v>
      </c>
      <c r="E76" s="12">
        <f>IF(D76="ingredient",0,VLOOKUP(D76,'Master Inventory'!C:F,4,FALSE))</f>
        <v>0</v>
      </c>
    </row>
    <row r="77" spans="1:10">
      <c r="A77" s="119"/>
      <c r="C77" t="s">
        <v>26</v>
      </c>
      <c r="D77" t="s">
        <v>1</v>
      </c>
      <c r="E77" s="12">
        <f>IF(D77="ingredient",0,VLOOKUP(D77,'Master Inventory'!C:F,4,FALSE))</f>
        <v>0</v>
      </c>
    </row>
    <row r="78" spans="1:10">
      <c r="A78" s="119"/>
      <c r="C78" t="s">
        <v>27</v>
      </c>
      <c r="D78" t="s">
        <v>21</v>
      </c>
      <c r="E78" s="12">
        <f>IF(D78="Menu Name",0,VLOOKUP(D78,'Final Product recipes'!B:P,8,FALSE))</f>
        <v>0</v>
      </c>
    </row>
    <row r="79" spans="1:10">
      <c r="A79" s="119"/>
      <c r="C79" t="s">
        <v>27</v>
      </c>
      <c r="D79" t="s">
        <v>21</v>
      </c>
      <c r="E79" s="12">
        <f>IF(D79="Menu Name",0,VLOOKUP(D79,'Final Product recipes'!B:P,8,FALSE))</f>
        <v>0</v>
      </c>
    </row>
    <row r="80" spans="1:10">
      <c r="A80" s="119"/>
      <c r="C80" t="s">
        <v>27</v>
      </c>
      <c r="D80" t="s">
        <v>21</v>
      </c>
      <c r="E80" s="12">
        <f>IF(D80="Menu Name",0,VLOOKUP(D80,'Final Product recipes'!B:P,8,FALSE))</f>
        <v>0</v>
      </c>
    </row>
    <row r="81" spans="1:10">
      <c r="A81" s="119"/>
      <c r="C81" t="s">
        <v>27</v>
      </c>
      <c r="D81" t="s">
        <v>21</v>
      </c>
      <c r="E81" s="12">
        <f>IF(D81="Menu Name",0,VLOOKUP(D81,'Final Product recipes'!B:P,8,FALSE))</f>
        <v>0</v>
      </c>
    </row>
    <row r="82" spans="1:10">
      <c r="A82" s="119"/>
      <c r="B82" s="14"/>
      <c r="C82" s="14"/>
      <c r="D82" s="14"/>
      <c r="E82" s="14"/>
      <c r="F82" s="14"/>
      <c r="G82" s="14"/>
      <c r="H82" s="14"/>
      <c r="I82" s="14"/>
      <c r="J82" s="14"/>
    </row>
    <row r="83" spans="1:10" ht="18.75">
      <c r="A83" s="119">
        <v>10</v>
      </c>
      <c r="B83" s="60"/>
      <c r="C83" t="s">
        <v>26</v>
      </c>
      <c r="D83" t="s">
        <v>1</v>
      </c>
      <c r="E83" s="12">
        <f>IF(D83="ingredient",0,VLOOKUP(D83,'Master Inventory'!C:F,4,FALSE))</f>
        <v>0</v>
      </c>
      <c r="F83" s="20">
        <f>SUM(E83:E90)</f>
        <v>0</v>
      </c>
      <c r="G83" s="75"/>
      <c r="H83" s="80">
        <f>F83/L$1</f>
        <v>0</v>
      </c>
      <c r="I83" s="20">
        <f>G83-F83</f>
        <v>0</v>
      </c>
      <c r="J83" s="21" t="e">
        <f>F83/G83</f>
        <v>#DIV/0!</v>
      </c>
    </row>
    <row r="84" spans="1:10">
      <c r="A84" s="119"/>
      <c r="C84" t="s">
        <v>26</v>
      </c>
      <c r="D84" t="s">
        <v>1</v>
      </c>
      <c r="E84" s="12">
        <f>IF(D84="ingredient",0,VLOOKUP(D84,'Master Inventory'!C:F,4,FALSE))</f>
        <v>0</v>
      </c>
    </row>
    <row r="85" spans="1:10">
      <c r="A85" s="119"/>
      <c r="C85" t="s">
        <v>26</v>
      </c>
      <c r="D85" t="s">
        <v>1</v>
      </c>
      <c r="E85" s="12">
        <f>IF(D85="ingredient",0,VLOOKUP(D85,'Master Inventory'!C:F,4,FALSE))</f>
        <v>0</v>
      </c>
    </row>
    <row r="86" spans="1:10">
      <c r="A86" s="119"/>
      <c r="C86" t="s">
        <v>26</v>
      </c>
      <c r="D86" t="s">
        <v>1</v>
      </c>
      <c r="E86" s="12">
        <f>IF(D86="ingredient",0,VLOOKUP(D86,'Master Inventory'!C:F,4,FALSE))</f>
        <v>0</v>
      </c>
    </row>
    <row r="87" spans="1:10">
      <c r="A87" s="119"/>
      <c r="C87" t="s">
        <v>27</v>
      </c>
      <c r="D87" t="s">
        <v>21</v>
      </c>
      <c r="E87" s="12">
        <f>IF(D87="Menu Name",0,VLOOKUP(D87,'Final Product recipes'!B:P,8,FALSE))</f>
        <v>0</v>
      </c>
    </row>
    <row r="88" spans="1:10">
      <c r="A88" s="119"/>
      <c r="C88" t="s">
        <v>27</v>
      </c>
      <c r="D88" t="s">
        <v>21</v>
      </c>
      <c r="E88" s="12">
        <f>IF(D88="Menu Name",0,VLOOKUP(D88,'Final Product recipes'!B:P,8,FALSE))</f>
        <v>0</v>
      </c>
    </row>
    <row r="89" spans="1:10">
      <c r="A89" s="119"/>
      <c r="C89" t="s">
        <v>27</v>
      </c>
      <c r="D89" t="s">
        <v>21</v>
      </c>
      <c r="E89" s="12">
        <f>IF(D89="Menu Name",0,VLOOKUP(D89,'Final Product recipes'!B:P,8,FALSE))</f>
        <v>0</v>
      </c>
    </row>
    <row r="90" spans="1:10">
      <c r="A90" s="119"/>
      <c r="C90" t="s">
        <v>27</v>
      </c>
      <c r="D90" t="s">
        <v>21</v>
      </c>
      <c r="E90" s="12">
        <f>IF(D90="Menu Name",0,VLOOKUP(D90,'Final Product recipes'!B:P,8,FALSE))</f>
        <v>0</v>
      </c>
    </row>
    <row r="91" spans="1:10">
      <c r="A91" s="119"/>
      <c r="B91" s="14"/>
      <c r="C91" s="14"/>
      <c r="D91" s="14"/>
      <c r="E91" s="14"/>
      <c r="F91" s="14"/>
      <c r="G91" s="14"/>
      <c r="H91" s="14"/>
      <c r="I91" s="14"/>
      <c r="J91" s="14"/>
    </row>
    <row r="92" spans="1:10" ht="18.75">
      <c r="A92" s="119">
        <v>11</v>
      </c>
      <c r="B92" s="60"/>
      <c r="C92" t="s">
        <v>26</v>
      </c>
      <c r="D92" t="s">
        <v>1</v>
      </c>
      <c r="E92" s="12">
        <f>IF(D92="ingredient",0,VLOOKUP(D92,'Master Inventory'!C:F,4,FALSE))</f>
        <v>0</v>
      </c>
      <c r="F92" s="20">
        <f>SUM(E92:E99)</f>
        <v>0</v>
      </c>
      <c r="G92" s="75"/>
      <c r="H92" s="80">
        <f>F92/L$1</f>
        <v>0</v>
      </c>
      <c r="I92" s="20">
        <f>G92-F92</f>
        <v>0</v>
      </c>
      <c r="J92" s="21" t="e">
        <f>F92/G92</f>
        <v>#DIV/0!</v>
      </c>
    </row>
    <row r="93" spans="1:10">
      <c r="A93" s="119"/>
      <c r="C93" t="s">
        <v>26</v>
      </c>
      <c r="D93" t="s">
        <v>1</v>
      </c>
      <c r="E93" s="12">
        <f>IF(D93="ingredient",0,VLOOKUP(D93,'Master Inventory'!C:F,4,FALSE))</f>
        <v>0</v>
      </c>
    </row>
    <row r="94" spans="1:10">
      <c r="A94" s="119"/>
      <c r="C94" t="s">
        <v>26</v>
      </c>
      <c r="D94" t="s">
        <v>1</v>
      </c>
      <c r="E94" s="12">
        <f>IF(D94="ingredient",0,VLOOKUP(D94,'Master Inventory'!C:F,4,FALSE))</f>
        <v>0</v>
      </c>
    </row>
    <row r="95" spans="1:10">
      <c r="A95" s="119"/>
      <c r="C95" t="s">
        <v>26</v>
      </c>
      <c r="D95" t="s">
        <v>1</v>
      </c>
      <c r="E95" s="12">
        <f>IF(D95="ingredient",0,VLOOKUP(D95,'Master Inventory'!C:F,4,FALSE))</f>
        <v>0</v>
      </c>
    </row>
    <row r="96" spans="1:10">
      <c r="A96" s="119"/>
      <c r="C96" t="s">
        <v>27</v>
      </c>
      <c r="D96" t="s">
        <v>21</v>
      </c>
      <c r="E96" s="12">
        <f>IF(D96="Menu Name",0,VLOOKUP(D96,'Final Product recipes'!B:P,8,FALSE))</f>
        <v>0</v>
      </c>
    </row>
    <row r="97" spans="1:10">
      <c r="A97" s="119"/>
      <c r="C97" t="s">
        <v>27</v>
      </c>
      <c r="D97" t="s">
        <v>21</v>
      </c>
      <c r="E97" s="12">
        <f>IF(D97="Menu Name",0,VLOOKUP(D97,'Final Product recipes'!B:P,8,FALSE))</f>
        <v>0</v>
      </c>
    </row>
    <row r="98" spans="1:10">
      <c r="A98" s="119"/>
      <c r="C98" t="s">
        <v>27</v>
      </c>
      <c r="D98" t="s">
        <v>21</v>
      </c>
      <c r="E98" s="12">
        <f>IF(D98="Menu Name",0,VLOOKUP(D98,'Final Product recipes'!B:P,8,FALSE))</f>
        <v>0</v>
      </c>
    </row>
    <row r="99" spans="1:10">
      <c r="A99" s="119"/>
      <c r="C99" t="s">
        <v>27</v>
      </c>
      <c r="D99" t="s">
        <v>21</v>
      </c>
      <c r="E99" s="12">
        <f>IF(D99="Menu Name",0,VLOOKUP(D99,'Final Product recipes'!B:P,8,FALSE))</f>
        <v>0</v>
      </c>
    </row>
    <row r="100" spans="1:10">
      <c r="A100" s="119"/>
      <c r="B100" s="14"/>
      <c r="C100" s="14"/>
      <c r="D100" s="14"/>
      <c r="E100" s="14"/>
      <c r="F100" s="14"/>
      <c r="G100" s="14"/>
      <c r="H100" s="14"/>
      <c r="I100" s="14"/>
      <c r="J100" s="14"/>
    </row>
    <row r="101" spans="1:10" ht="18.75">
      <c r="A101" s="119">
        <v>12</v>
      </c>
      <c r="B101" s="60"/>
      <c r="C101" t="s">
        <v>26</v>
      </c>
      <c r="D101" t="s">
        <v>1</v>
      </c>
      <c r="E101" s="12">
        <f>IF(D101="ingredient",0,VLOOKUP(D101,'Master Inventory'!C:F,4,FALSE))</f>
        <v>0</v>
      </c>
      <c r="F101" s="20">
        <f>SUM(E101:E108)</f>
        <v>0</v>
      </c>
      <c r="G101" s="75"/>
      <c r="H101" s="80">
        <f>F101/L$1</f>
        <v>0</v>
      </c>
      <c r="I101" s="20">
        <f>G101-F101</f>
        <v>0</v>
      </c>
      <c r="J101" s="21" t="e">
        <f>F101/G101</f>
        <v>#DIV/0!</v>
      </c>
    </row>
    <row r="102" spans="1:10">
      <c r="A102" s="119"/>
      <c r="C102" t="s">
        <v>26</v>
      </c>
      <c r="D102" t="s">
        <v>1</v>
      </c>
      <c r="E102" s="12">
        <f>IF(D102="ingredient",0,VLOOKUP(D102,'Master Inventory'!C:F,4,FALSE))</f>
        <v>0</v>
      </c>
    </row>
    <row r="103" spans="1:10">
      <c r="A103" s="119"/>
      <c r="C103" t="s">
        <v>26</v>
      </c>
      <c r="D103" t="s">
        <v>1</v>
      </c>
      <c r="E103" s="12">
        <f>IF(D103="ingredient",0,VLOOKUP(D103,'Master Inventory'!C:F,4,FALSE))</f>
        <v>0</v>
      </c>
    </row>
    <row r="104" spans="1:10">
      <c r="A104" s="119"/>
      <c r="C104" t="s">
        <v>26</v>
      </c>
      <c r="D104" t="s">
        <v>1</v>
      </c>
      <c r="E104" s="12">
        <f>IF(D104="ingredient",0,VLOOKUP(D104,'Master Inventory'!C:F,4,FALSE))</f>
        <v>0</v>
      </c>
    </row>
    <row r="105" spans="1:10">
      <c r="A105" s="119"/>
      <c r="C105" t="s">
        <v>27</v>
      </c>
      <c r="D105" t="s">
        <v>21</v>
      </c>
      <c r="E105" s="12">
        <f>IF(D105="Menu Name",0,VLOOKUP(D105,'Final Product recipes'!B:P,8,FALSE))</f>
        <v>0</v>
      </c>
    </row>
    <row r="106" spans="1:10">
      <c r="A106" s="119"/>
      <c r="C106" t="s">
        <v>27</v>
      </c>
      <c r="D106" t="s">
        <v>21</v>
      </c>
      <c r="E106" s="12">
        <f>IF(D106="Menu Name",0,VLOOKUP(D106,'Final Product recipes'!B:P,8,FALSE))</f>
        <v>0</v>
      </c>
    </row>
    <row r="107" spans="1:10">
      <c r="A107" s="119"/>
      <c r="C107" t="s">
        <v>27</v>
      </c>
      <c r="D107" t="s">
        <v>21</v>
      </c>
      <c r="E107" s="12">
        <f>IF(D107="Menu Name",0,VLOOKUP(D107,'Final Product recipes'!B:P,8,FALSE))</f>
        <v>0</v>
      </c>
    </row>
    <row r="108" spans="1:10">
      <c r="A108" s="119"/>
      <c r="C108" t="s">
        <v>27</v>
      </c>
      <c r="D108" t="s">
        <v>21</v>
      </c>
      <c r="E108" s="12">
        <f>IF(D108="Menu Name",0,VLOOKUP(D108,'Final Product recipes'!B:P,8,FALSE))</f>
        <v>0</v>
      </c>
    </row>
    <row r="109" spans="1:10">
      <c r="A109" s="119"/>
      <c r="B109" s="14"/>
      <c r="C109" s="14"/>
      <c r="D109" s="14"/>
      <c r="E109" s="14"/>
      <c r="F109" s="14"/>
      <c r="G109" s="14"/>
      <c r="H109" s="14"/>
      <c r="I109" s="14"/>
      <c r="J109" s="14"/>
    </row>
    <row r="110" spans="1:10" ht="18.75">
      <c r="A110" s="119">
        <v>13</v>
      </c>
      <c r="B110" s="60"/>
      <c r="C110" t="s">
        <v>26</v>
      </c>
      <c r="D110" t="s">
        <v>1</v>
      </c>
      <c r="E110" s="12">
        <f>IF(D110="ingredient",0,VLOOKUP(D110,'Master Inventory'!C:F,4,FALSE))</f>
        <v>0</v>
      </c>
      <c r="F110" s="20">
        <f>SUM(E110:E117)</f>
        <v>0</v>
      </c>
      <c r="G110" s="75"/>
      <c r="H110" s="80">
        <f>F110/L$1</f>
        <v>0</v>
      </c>
      <c r="I110" s="20">
        <f>G110-F110</f>
        <v>0</v>
      </c>
      <c r="J110" s="21" t="e">
        <f>F110/G110</f>
        <v>#DIV/0!</v>
      </c>
    </row>
    <row r="111" spans="1:10">
      <c r="A111" s="119"/>
      <c r="C111" t="s">
        <v>26</v>
      </c>
      <c r="D111" t="s">
        <v>1</v>
      </c>
      <c r="E111" s="12">
        <f>IF(D111="ingredient",0,VLOOKUP(D111,'Master Inventory'!C:F,4,FALSE))</f>
        <v>0</v>
      </c>
    </row>
    <row r="112" spans="1:10">
      <c r="A112" s="119"/>
      <c r="C112" t="s">
        <v>26</v>
      </c>
      <c r="D112" t="s">
        <v>1</v>
      </c>
      <c r="E112" s="12">
        <f>IF(D112="ingredient",0,VLOOKUP(D112,'Master Inventory'!C:F,4,FALSE))</f>
        <v>0</v>
      </c>
    </row>
    <row r="113" spans="1:10">
      <c r="A113" s="119"/>
      <c r="C113" t="s">
        <v>26</v>
      </c>
      <c r="D113" t="s">
        <v>1</v>
      </c>
      <c r="E113" s="12">
        <f>IF(D113="ingredient",0,VLOOKUP(D113,'Master Inventory'!C:F,4,FALSE))</f>
        <v>0</v>
      </c>
    </row>
    <row r="114" spans="1:10">
      <c r="A114" s="119"/>
      <c r="C114" t="s">
        <v>27</v>
      </c>
      <c r="D114" t="s">
        <v>21</v>
      </c>
      <c r="E114" s="12">
        <f>IF(D114="Menu Name",0,VLOOKUP(D114,'Final Product recipes'!B:P,8,FALSE))</f>
        <v>0</v>
      </c>
    </row>
    <row r="115" spans="1:10">
      <c r="A115" s="119"/>
      <c r="C115" t="s">
        <v>27</v>
      </c>
      <c r="D115" t="s">
        <v>21</v>
      </c>
      <c r="E115" s="12">
        <f>IF(D115="Menu Name",0,VLOOKUP(D115,'Final Product recipes'!B:P,8,FALSE))</f>
        <v>0</v>
      </c>
    </row>
    <row r="116" spans="1:10">
      <c r="A116" s="119"/>
      <c r="C116" t="s">
        <v>27</v>
      </c>
      <c r="D116" t="s">
        <v>21</v>
      </c>
      <c r="E116" s="12">
        <f>IF(D116="Menu Name",0,VLOOKUP(D116,'Final Product recipes'!B:P,8,FALSE))</f>
        <v>0</v>
      </c>
    </row>
    <row r="117" spans="1:10">
      <c r="A117" s="119"/>
      <c r="C117" t="s">
        <v>27</v>
      </c>
      <c r="D117" t="s">
        <v>21</v>
      </c>
      <c r="E117" s="12">
        <f>IF(D117="Menu Name",0,VLOOKUP(D117,'Final Product recipes'!B:P,8,FALSE))</f>
        <v>0</v>
      </c>
    </row>
    <row r="118" spans="1:10">
      <c r="A118" s="119"/>
      <c r="B118" s="14"/>
      <c r="C118" s="14"/>
      <c r="D118" s="14"/>
      <c r="E118" s="14"/>
      <c r="F118" s="14"/>
      <c r="G118" s="14"/>
      <c r="H118" s="14"/>
      <c r="I118" s="14"/>
      <c r="J118" s="14"/>
    </row>
    <row r="119" spans="1:10" ht="18.75">
      <c r="A119" s="119">
        <v>14</v>
      </c>
      <c r="B119" s="60"/>
      <c r="C119" t="s">
        <v>26</v>
      </c>
      <c r="D119" t="s">
        <v>1</v>
      </c>
      <c r="E119" s="12">
        <f>IF(D119="ingredient",0,VLOOKUP(D119,'Master Inventory'!C:F,4,FALSE))</f>
        <v>0</v>
      </c>
      <c r="F119" s="20">
        <f>SUM(E119:E126)</f>
        <v>0</v>
      </c>
      <c r="G119" s="75"/>
      <c r="H119" s="80">
        <f>F119/L$1</f>
        <v>0</v>
      </c>
      <c r="I119" s="20">
        <f>G119-F119</f>
        <v>0</v>
      </c>
      <c r="J119" s="21" t="e">
        <f>F119/G119</f>
        <v>#DIV/0!</v>
      </c>
    </row>
    <row r="120" spans="1:10">
      <c r="A120" s="119"/>
      <c r="C120" t="s">
        <v>26</v>
      </c>
      <c r="D120" t="s">
        <v>1</v>
      </c>
      <c r="E120" s="12">
        <f>IF(D120="ingredient",0,VLOOKUP(D120,'Master Inventory'!C:F,4,FALSE))</f>
        <v>0</v>
      </c>
    </row>
    <row r="121" spans="1:10">
      <c r="A121" s="119"/>
      <c r="C121" t="s">
        <v>26</v>
      </c>
      <c r="D121" t="s">
        <v>1</v>
      </c>
      <c r="E121" s="12">
        <f>IF(D121="ingredient",0,VLOOKUP(D121,'Master Inventory'!C:F,4,FALSE))</f>
        <v>0</v>
      </c>
    </row>
    <row r="122" spans="1:10">
      <c r="A122" s="119"/>
      <c r="C122" t="s">
        <v>26</v>
      </c>
      <c r="D122" t="s">
        <v>1</v>
      </c>
      <c r="E122" s="12">
        <f>IF(D122="ingredient",0,VLOOKUP(D122,'Master Inventory'!C:F,4,FALSE))</f>
        <v>0</v>
      </c>
    </row>
    <row r="123" spans="1:10">
      <c r="A123" s="119"/>
      <c r="C123" t="s">
        <v>27</v>
      </c>
      <c r="D123" t="s">
        <v>21</v>
      </c>
      <c r="E123" s="12">
        <f>IF(D123="Menu Name",0,VLOOKUP(D123,'Final Product recipes'!B:P,8,FALSE))</f>
        <v>0</v>
      </c>
    </row>
    <row r="124" spans="1:10">
      <c r="A124" s="119"/>
      <c r="C124" t="s">
        <v>27</v>
      </c>
      <c r="D124" t="s">
        <v>21</v>
      </c>
      <c r="E124" s="12">
        <f>IF(D124="Menu Name",0,VLOOKUP(D124,'Final Product recipes'!B:P,8,FALSE))</f>
        <v>0</v>
      </c>
    </row>
    <row r="125" spans="1:10">
      <c r="A125" s="119"/>
      <c r="C125" t="s">
        <v>27</v>
      </c>
      <c r="D125" t="s">
        <v>21</v>
      </c>
      <c r="E125" s="12">
        <f>IF(D125="Menu Name",0,VLOOKUP(D125,'Final Product recipes'!B:P,8,FALSE))</f>
        <v>0</v>
      </c>
    </row>
    <row r="126" spans="1:10">
      <c r="A126" s="119"/>
      <c r="C126" t="s">
        <v>27</v>
      </c>
      <c r="D126" t="s">
        <v>21</v>
      </c>
      <c r="E126" s="12">
        <f>IF(D126="Menu Name",0,VLOOKUP(D126,'Final Product recipes'!B:P,8,FALSE))</f>
        <v>0</v>
      </c>
    </row>
    <row r="127" spans="1:10">
      <c r="A127" s="119"/>
      <c r="B127" s="14"/>
      <c r="C127" s="14"/>
      <c r="D127" s="14"/>
      <c r="E127" s="14"/>
      <c r="F127" s="14"/>
      <c r="G127" s="14"/>
      <c r="H127" s="14"/>
      <c r="I127" s="14"/>
      <c r="J127" s="14"/>
    </row>
    <row r="128" spans="1:10" ht="18.75">
      <c r="A128" s="119">
        <v>15</v>
      </c>
      <c r="B128" s="60"/>
      <c r="C128" t="s">
        <v>26</v>
      </c>
      <c r="D128" t="s">
        <v>1</v>
      </c>
      <c r="E128" s="12">
        <f>IF(D128="ingredient",0,VLOOKUP(D128,'Master Inventory'!C:F,4,FALSE))</f>
        <v>0</v>
      </c>
      <c r="F128" s="20">
        <f>SUM(E128:E135)</f>
        <v>0</v>
      </c>
      <c r="G128" s="75"/>
      <c r="H128" s="80">
        <f>F128/L$1</f>
        <v>0</v>
      </c>
      <c r="I128" s="20">
        <f>G128-F128</f>
        <v>0</v>
      </c>
      <c r="J128" s="21" t="e">
        <f>F128/G128</f>
        <v>#DIV/0!</v>
      </c>
    </row>
    <row r="129" spans="1:10">
      <c r="A129" s="119"/>
      <c r="C129" t="s">
        <v>26</v>
      </c>
      <c r="D129" t="s">
        <v>1</v>
      </c>
      <c r="E129" s="12">
        <f>IF(D129="ingredient",0,VLOOKUP(D129,'Master Inventory'!C:F,4,FALSE))</f>
        <v>0</v>
      </c>
    </row>
    <row r="130" spans="1:10">
      <c r="A130" s="119"/>
      <c r="C130" t="s">
        <v>26</v>
      </c>
      <c r="D130" t="s">
        <v>1</v>
      </c>
      <c r="E130" s="12">
        <f>IF(D130="ingredient",0,VLOOKUP(D130,'Master Inventory'!C:F,4,FALSE))</f>
        <v>0</v>
      </c>
    </row>
    <row r="131" spans="1:10">
      <c r="A131" s="119"/>
      <c r="C131" t="s">
        <v>26</v>
      </c>
      <c r="D131" t="s">
        <v>1</v>
      </c>
      <c r="E131" s="12">
        <f>IF(D131="ingredient",0,VLOOKUP(D131,'Master Inventory'!C:F,4,FALSE))</f>
        <v>0</v>
      </c>
    </row>
    <row r="132" spans="1:10">
      <c r="A132" s="119"/>
      <c r="C132" t="s">
        <v>27</v>
      </c>
      <c r="D132" t="s">
        <v>21</v>
      </c>
      <c r="E132" s="12">
        <f>IF(D132="Menu Name",0,VLOOKUP(D132,'Final Product recipes'!B:P,8,FALSE))</f>
        <v>0</v>
      </c>
    </row>
    <row r="133" spans="1:10">
      <c r="A133" s="119"/>
      <c r="C133" t="s">
        <v>27</v>
      </c>
      <c r="D133" t="s">
        <v>21</v>
      </c>
      <c r="E133" s="12">
        <f>IF(D133="Menu Name",0,VLOOKUP(D133,'Final Product recipes'!B:P,8,FALSE))</f>
        <v>0</v>
      </c>
    </row>
    <row r="134" spans="1:10">
      <c r="A134" s="119"/>
      <c r="C134" t="s">
        <v>27</v>
      </c>
      <c r="D134" t="s">
        <v>21</v>
      </c>
      <c r="E134" s="12">
        <f>IF(D134="Menu Name",0,VLOOKUP(D134,'Final Product recipes'!B:P,8,FALSE))</f>
        <v>0</v>
      </c>
    </row>
    <row r="135" spans="1:10">
      <c r="A135" s="119"/>
      <c r="C135" t="s">
        <v>27</v>
      </c>
      <c r="D135" t="s">
        <v>21</v>
      </c>
      <c r="E135" s="12">
        <f>IF(D135="Menu Name",0,VLOOKUP(D135,'Final Product recipes'!B:P,8,FALSE))</f>
        <v>0</v>
      </c>
    </row>
    <row r="136" spans="1:10">
      <c r="A136" s="119"/>
      <c r="B136" s="14"/>
      <c r="C136" s="14"/>
      <c r="D136" s="14"/>
      <c r="E136" s="14"/>
      <c r="F136" s="14"/>
      <c r="G136" s="14"/>
      <c r="H136" s="14"/>
      <c r="I136" s="14"/>
      <c r="J136" s="14"/>
    </row>
    <row r="137" spans="1:10" ht="18.75">
      <c r="A137" s="119">
        <v>16</v>
      </c>
      <c r="B137" s="60"/>
      <c r="C137" t="s">
        <v>26</v>
      </c>
      <c r="D137" t="s">
        <v>1</v>
      </c>
      <c r="E137" s="12">
        <f>IF(D137="ingredient",0,VLOOKUP(D137,'Master Inventory'!C:F,4,FALSE))</f>
        <v>0</v>
      </c>
      <c r="F137" s="20">
        <f>SUM(E137:E144)</f>
        <v>0</v>
      </c>
      <c r="G137" s="75"/>
      <c r="H137" s="80">
        <f>F137/L$1</f>
        <v>0</v>
      </c>
      <c r="I137" s="20">
        <f>G137-F137</f>
        <v>0</v>
      </c>
      <c r="J137" s="21" t="e">
        <f>F137/G137</f>
        <v>#DIV/0!</v>
      </c>
    </row>
    <row r="138" spans="1:10">
      <c r="A138" s="119"/>
      <c r="C138" t="s">
        <v>26</v>
      </c>
      <c r="D138" t="s">
        <v>1</v>
      </c>
      <c r="E138" s="12">
        <f>IF(D138="ingredient",0,VLOOKUP(D138,'Master Inventory'!C:F,4,FALSE))</f>
        <v>0</v>
      </c>
    </row>
    <row r="139" spans="1:10">
      <c r="A139" s="119"/>
      <c r="C139" t="s">
        <v>26</v>
      </c>
      <c r="D139" t="s">
        <v>1</v>
      </c>
      <c r="E139" s="12">
        <f>IF(D139="ingredient",0,VLOOKUP(D139,'Master Inventory'!C:F,4,FALSE))</f>
        <v>0</v>
      </c>
    </row>
    <row r="140" spans="1:10">
      <c r="A140" s="119"/>
      <c r="C140" t="s">
        <v>26</v>
      </c>
      <c r="D140" t="s">
        <v>1</v>
      </c>
      <c r="E140" s="12">
        <f>IF(D140="ingredient",0,VLOOKUP(D140,'Master Inventory'!C:F,4,FALSE))</f>
        <v>0</v>
      </c>
    </row>
    <row r="141" spans="1:10">
      <c r="A141" s="119"/>
      <c r="C141" t="s">
        <v>27</v>
      </c>
      <c r="D141" t="s">
        <v>21</v>
      </c>
      <c r="E141" s="12">
        <f>IF(D141="Menu Name",0,VLOOKUP(D141,'Final Product recipes'!B:P,8,FALSE))</f>
        <v>0</v>
      </c>
    </row>
    <row r="142" spans="1:10">
      <c r="A142" s="119"/>
      <c r="C142" t="s">
        <v>27</v>
      </c>
      <c r="D142" t="s">
        <v>21</v>
      </c>
      <c r="E142" s="12">
        <f>IF(D142="Menu Name",0,VLOOKUP(D142,'Final Product recipes'!B:P,8,FALSE))</f>
        <v>0</v>
      </c>
    </row>
    <row r="143" spans="1:10">
      <c r="A143" s="119"/>
      <c r="C143" t="s">
        <v>27</v>
      </c>
      <c r="D143" t="s">
        <v>21</v>
      </c>
      <c r="E143" s="12">
        <f>IF(D143="Menu Name",0,VLOOKUP(D143,'Final Product recipes'!B:P,8,FALSE))</f>
        <v>0</v>
      </c>
    </row>
    <row r="144" spans="1:10">
      <c r="A144" s="119"/>
      <c r="C144" t="s">
        <v>27</v>
      </c>
      <c r="D144" t="s">
        <v>21</v>
      </c>
      <c r="E144" s="12">
        <f>IF(D144="Menu Name",0,VLOOKUP(D144,'Final Product recipes'!B:P,8,FALSE))</f>
        <v>0</v>
      </c>
    </row>
    <row r="145" spans="1:10">
      <c r="A145" s="119"/>
      <c r="B145" s="14"/>
      <c r="C145" s="14"/>
      <c r="D145" s="14"/>
      <c r="E145" s="14"/>
      <c r="F145" s="14"/>
      <c r="G145" s="14"/>
      <c r="H145" s="14"/>
      <c r="I145" s="14"/>
      <c r="J145" s="14"/>
    </row>
    <row r="146" spans="1:10" ht="18.75">
      <c r="A146" s="119">
        <v>17</v>
      </c>
      <c r="B146" s="60"/>
      <c r="C146" t="s">
        <v>26</v>
      </c>
      <c r="D146" t="s">
        <v>1</v>
      </c>
      <c r="E146" s="12">
        <f>IF(D146="ingredient",0,VLOOKUP(D146,'Master Inventory'!C:F,4,FALSE))</f>
        <v>0</v>
      </c>
      <c r="F146" s="20">
        <f>SUM(E146:E153)</f>
        <v>0</v>
      </c>
      <c r="G146" s="75"/>
      <c r="H146" s="80">
        <f>F146/L$1</f>
        <v>0</v>
      </c>
      <c r="I146" s="20">
        <f>G146-F146</f>
        <v>0</v>
      </c>
      <c r="J146" s="21" t="e">
        <f>F146/G146</f>
        <v>#DIV/0!</v>
      </c>
    </row>
    <row r="147" spans="1:10">
      <c r="A147" s="119"/>
      <c r="C147" t="s">
        <v>26</v>
      </c>
      <c r="D147" t="s">
        <v>1</v>
      </c>
      <c r="E147" s="12">
        <f>IF(D147="ingredient",0,VLOOKUP(D147,'Master Inventory'!C:F,4,FALSE))</f>
        <v>0</v>
      </c>
    </row>
    <row r="148" spans="1:10">
      <c r="A148" s="119"/>
      <c r="C148" t="s">
        <v>26</v>
      </c>
      <c r="D148" t="s">
        <v>1</v>
      </c>
      <c r="E148" s="12">
        <f>IF(D148="ingredient",0,VLOOKUP(D148,'Master Inventory'!C:F,4,FALSE))</f>
        <v>0</v>
      </c>
    </row>
    <row r="149" spans="1:10">
      <c r="A149" s="119"/>
      <c r="C149" t="s">
        <v>26</v>
      </c>
      <c r="D149" t="s">
        <v>1</v>
      </c>
      <c r="E149" s="12">
        <f>IF(D149="ingredient",0,VLOOKUP(D149,'Master Inventory'!C:F,4,FALSE))</f>
        <v>0</v>
      </c>
    </row>
    <row r="150" spans="1:10">
      <c r="A150" s="119"/>
      <c r="C150" t="s">
        <v>27</v>
      </c>
      <c r="D150" t="s">
        <v>21</v>
      </c>
      <c r="E150" s="12">
        <f>IF(D150="Menu Name",0,VLOOKUP(D150,'Final Product recipes'!B:P,8,FALSE))</f>
        <v>0</v>
      </c>
    </row>
    <row r="151" spans="1:10">
      <c r="A151" s="119"/>
      <c r="C151" t="s">
        <v>27</v>
      </c>
      <c r="D151" t="s">
        <v>21</v>
      </c>
      <c r="E151" s="12">
        <f>IF(D151="Menu Name",0,VLOOKUP(D151,'Final Product recipes'!B:P,8,FALSE))</f>
        <v>0</v>
      </c>
    </row>
    <row r="152" spans="1:10">
      <c r="A152" s="119"/>
      <c r="C152" t="s">
        <v>27</v>
      </c>
      <c r="D152" t="s">
        <v>21</v>
      </c>
      <c r="E152" s="12">
        <f>IF(D152="Menu Name",0,VLOOKUP(D152,'Final Product recipes'!B:P,8,FALSE))</f>
        <v>0</v>
      </c>
    </row>
    <row r="153" spans="1:10">
      <c r="A153" s="119"/>
      <c r="C153" t="s">
        <v>27</v>
      </c>
      <c r="D153" t="s">
        <v>21</v>
      </c>
      <c r="E153" s="12">
        <f>IF(D153="Menu Name",0,VLOOKUP(D153,'Final Product recipes'!B:P,8,FALSE))</f>
        <v>0</v>
      </c>
    </row>
    <row r="154" spans="1:10">
      <c r="A154" s="119"/>
      <c r="B154" s="14"/>
      <c r="C154" s="14"/>
      <c r="D154" s="14"/>
      <c r="E154" s="14"/>
      <c r="F154" s="14"/>
      <c r="G154" s="14"/>
      <c r="H154" s="14"/>
      <c r="I154" s="14"/>
      <c r="J154" s="14"/>
    </row>
    <row r="155" spans="1:10" ht="18.75">
      <c r="A155" s="119">
        <v>18</v>
      </c>
      <c r="B155" s="60"/>
      <c r="C155" t="s">
        <v>26</v>
      </c>
      <c r="D155" t="s">
        <v>1</v>
      </c>
      <c r="E155" s="12">
        <f>IF(D155="ingredient",0,VLOOKUP(D155,'Master Inventory'!C:F,4,FALSE))</f>
        <v>0</v>
      </c>
      <c r="F155" s="20">
        <f>SUM(E155:E162)</f>
        <v>0</v>
      </c>
      <c r="G155" s="75"/>
      <c r="H155" s="80">
        <f>F155/L$1</f>
        <v>0</v>
      </c>
      <c r="I155" s="20">
        <f>G155-F155</f>
        <v>0</v>
      </c>
      <c r="J155" s="21" t="e">
        <f>F155/G155</f>
        <v>#DIV/0!</v>
      </c>
    </row>
    <row r="156" spans="1:10">
      <c r="A156" s="119"/>
      <c r="C156" t="s">
        <v>26</v>
      </c>
      <c r="D156" t="s">
        <v>1</v>
      </c>
      <c r="E156" s="12">
        <f>IF(D156="ingredient",0,VLOOKUP(D156,'Master Inventory'!C:F,4,FALSE))</f>
        <v>0</v>
      </c>
    </row>
    <row r="157" spans="1:10">
      <c r="A157" s="119"/>
      <c r="C157" t="s">
        <v>26</v>
      </c>
      <c r="D157" t="s">
        <v>1</v>
      </c>
      <c r="E157" s="12">
        <f>IF(D157="ingredient",0,VLOOKUP(D157,'Master Inventory'!C:F,4,FALSE))</f>
        <v>0</v>
      </c>
    </row>
    <row r="158" spans="1:10">
      <c r="A158" s="119"/>
      <c r="C158" t="s">
        <v>26</v>
      </c>
      <c r="D158" t="s">
        <v>1</v>
      </c>
      <c r="E158" s="12">
        <f>IF(D158="ingredient",0,VLOOKUP(D158,'Master Inventory'!C:F,4,FALSE))</f>
        <v>0</v>
      </c>
    </row>
    <row r="159" spans="1:10">
      <c r="A159" s="119"/>
      <c r="C159" t="s">
        <v>27</v>
      </c>
      <c r="D159" t="s">
        <v>21</v>
      </c>
      <c r="E159" s="12">
        <f>IF(D159="Menu Name",0,VLOOKUP(D159,'Final Product recipes'!B:P,8,FALSE))</f>
        <v>0</v>
      </c>
    </row>
    <row r="160" spans="1:10">
      <c r="A160" s="119"/>
      <c r="C160" t="s">
        <v>27</v>
      </c>
      <c r="D160" t="s">
        <v>21</v>
      </c>
      <c r="E160" s="12">
        <f>IF(D160="Menu Name",0,VLOOKUP(D160,'Final Product recipes'!B:P,8,FALSE))</f>
        <v>0</v>
      </c>
    </row>
    <row r="161" spans="1:10">
      <c r="A161" s="119"/>
      <c r="C161" t="s">
        <v>27</v>
      </c>
      <c r="D161" t="s">
        <v>21</v>
      </c>
      <c r="E161" s="12">
        <f>IF(D161="Menu Name",0,VLOOKUP(D161,'Final Product recipes'!B:P,8,FALSE))</f>
        <v>0</v>
      </c>
    </row>
    <row r="162" spans="1:10">
      <c r="A162" s="119"/>
      <c r="C162" t="s">
        <v>27</v>
      </c>
      <c r="D162" t="s">
        <v>21</v>
      </c>
      <c r="E162" s="12">
        <f>IF(D162="Menu Name",0,VLOOKUP(D162,'Final Product recipes'!B:P,8,FALSE))</f>
        <v>0</v>
      </c>
    </row>
    <row r="163" spans="1:10">
      <c r="A163" s="119"/>
      <c r="B163" s="14"/>
      <c r="C163" s="14"/>
      <c r="D163" s="14"/>
      <c r="E163" s="14"/>
      <c r="F163" s="14"/>
      <c r="G163" s="14"/>
      <c r="H163" s="14"/>
      <c r="I163" s="14"/>
      <c r="J163" s="14"/>
    </row>
    <row r="164" spans="1:10" ht="18.75">
      <c r="A164" s="119">
        <v>19</v>
      </c>
      <c r="B164" s="60"/>
      <c r="C164" t="s">
        <v>26</v>
      </c>
      <c r="D164" t="s">
        <v>1</v>
      </c>
      <c r="E164" s="12">
        <f>IF(D164="ingredient",0,VLOOKUP(D164,'Master Inventory'!C:F,4,FALSE))</f>
        <v>0</v>
      </c>
      <c r="F164" s="20">
        <f>SUM(E164:E171)</f>
        <v>0</v>
      </c>
      <c r="G164" s="75"/>
      <c r="H164" s="80">
        <f>F164/L$1</f>
        <v>0</v>
      </c>
      <c r="I164" s="20">
        <f>G164-F164</f>
        <v>0</v>
      </c>
      <c r="J164" s="21" t="e">
        <f>F164/G164</f>
        <v>#DIV/0!</v>
      </c>
    </row>
    <row r="165" spans="1:10">
      <c r="A165" s="119"/>
      <c r="C165" t="s">
        <v>26</v>
      </c>
      <c r="D165" t="s">
        <v>1</v>
      </c>
      <c r="E165" s="12">
        <f>IF(D165="ingredient",0,VLOOKUP(D165,'Master Inventory'!C:F,4,FALSE))</f>
        <v>0</v>
      </c>
    </row>
    <row r="166" spans="1:10">
      <c r="A166" s="119"/>
      <c r="C166" t="s">
        <v>26</v>
      </c>
      <c r="D166" t="s">
        <v>1</v>
      </c>
      <c r="E166" s="12">
        <f>IF(D166="ingredient",0,VLOOKUP(D166,'Master Inventory'!C:F,4,FALSE))</f>
        <v>0</v>
      </c>
    </row>
    <row r="167" spans="1:10">
      <c r="A167" s="119"/>
      <c r="C167" t="s">
        <v>26</v>
      </c>
      <c r="D167" t="s">
        <v>1</v>
      </c>
      <c r="E167" s="12">
        <f>IF(D167="ingredient",0,VLOOKUP(D167,'Master Inventory'!C:F,4,FALSE))</f>
        <v>0</v>
      </c>
    </row>
    <row r="168" spans="1:10">
      <c r="A168" s="119"/>
      <c r="C168" t="s">
        <v>27</v>
      </c>
      <c r="D168" t="s">
        <v>21</v>
      </c>
      <c r="E168" s="12">
        <f>IF(D168="Menu Name",0,VLOOKUP(D168,'Final Product recipes'!B:P,8,FALSE))</f>
        <v>0</v>
      </c>
    </row>
    <row r="169" spans="1:10">
      <c r="A169" s="119"/>
      <c r="C169" t="s">
        <v>27</v>
      </c>
      <c r="D169" t="s">
        <v>21</v>
      </c>
      <c r="E169" s="12">
        <f>IF(D169="Menu Name",0,VLOOKUP(D169,'Final Product recipes'!B:P,8,FALSE))</f>
        <v>0</v>
      </c>
    </row>
    <row r="170" spans="1:10">
      <c r="A170" s="119"/>
      <c r="C170" t="s">
        <v>27</v>
      </c>
      <c r="D170" t="s">
        <v>21</v>
      </c>
      <c r="E170" s="12">
        <f>IF(D170="Menu Name",0,VLOOKUP(D170,'Final Product recipes'!B:P,8,FALSE))</f>
        <v>0</v>
      </c>
    </row>
    <row r="171" spans="1:10">
      <c r="A171" s="119"/>
      <c r="C171" t="s">
        <v>27</v>
      </c>
      <c r="D171" t="s">
        <v>21</v>
      </c>
      <c r="E171" s="12">
        <f>IF(D171="Menu Name",0,VLOOKUP(D171,'Final Product recipes'!B:P,8,FALSE))</f>
        <v>0</v>
      </c>
    </row>
    <row r="172" spans="1:10">
      <c r="A172" s="119"/>
      <c r="B172" s="14"/>
      <c r="C172" s="14"/>
      <c r="D172" s="14"/>
      <c r="E172" s="14"/>
      <c r="F172" s="14"/>
      <c r="G172" s="14"/>
      <c r="H172" s="14"/>
      <c r="I172" s="14"/>
      <c r="J172" s="14"/>
    </row>
    <row r="173" spans="1:10" ht="18.75">
      <c r="A173" s="119">
        <v>20</v>
      </c>
      <c r="B173" s="60"/>
      <c r="C173" t="s">
        <v>26</v>
      </c>
      <c r="D173" t="s">
        <v>1</v>
      </c>
      <c r="E173" s="12">
        <f>IF(D173="ingredient",0,VLOOKUP(D173,'Master Inventory'!C:F,4,FALSE))</f>
        <v>0</v>
      </c>
      <c r="F173" s="20">
        <f>SUM(E173:E180)</f>
        <v>0</v>
      </c>
      <c r="G173" s="75"/>
      <c r="H173" s="80">
        <f>F173/L$1</f>
        <v>0</v>
      </c>
      <c r="I173" s="20">
        <f>G173-F173</f>
        <v>0</v>
      </c>
      <c r="J173" s="21" t="e">
        <f>F173/G173</f>
        <v>#DIV/0!</v>
      </c>
    </row>
    <row r="174" spans="1:10">
      <c r="A174" s="119"/>
      <c r="C174" t="s">
        <v>26</v>
      </c>
      <c r="D174" t="s">
        <v>1</v>
      </c>
      <c r="E174" s="12">
        <f>IF(D174="ingredient",0,VLOOKUP(D174,'Master Inventory'!C:F,4,FALSE))</f>
        <v>0</v>
      </c>
    </row>
    <row r="175" spans="1:10">
      <c r="A175" s="119"/>
      <c r="C175" t="s">
        <v>26</v>
      </c>
      <c r="D175" t="s">
        <v>1</v>
      </c>
      <c r="E175" s="12">
        <f>IF(D175="ingredient",0,VLOOKUP(D175,'Master Inventory'!C:F,4,FALSE))</f>
        <v>0</v>
      </c>
    </row>
    <row r="176" spans="1:10">
      <c r="A176" s="119"/>
      <c r="C176" t="s">
        <v>26</v>
      </c>
      <c r="D176" t="s">
        <v>1</v>
      </c>
      <c r="E176" s="12">
        <f>IF(D176="ingredient",0,VLOOKUP(D176,'Master Inventory'!C:F,4,FALSE))</f>
        <v>0</v>
      </c>
    </row>
    <row r="177" spans="1:10">
      <c r="A177" s="119"/>
      <c r="C177" t="s">
        <v>27</v>
      </c>
      <c r="D177" t="s">
        <v>21</v>
      </c>
      <c r="E177" s="12">
        <f>IF(D177="Menu Name",0,VLOOKUP(D177,'Final Product recipes'!B:P,8,FALSE))</f>
        <v>0</v>
      </c>
    </row>
    <row r="178" spans="1:10">
      <c r="A178" s="119"/>
      <c r="C178" t="s">
        <v>27</v>
      </c>
      <c r="D178" t="s">
        <v>21</v>
      </c>
      <c r="E178" s="12">
        <f>IF(D178="Menu Name",0,VLOOKUP(D178,'Final Product recipes'!B:P,8,FALSE))</f>
        <v>0</v>
      </c>
    </row>
    <row r="179" spans="1:10">
      <c r="A179" s="119"/>
      <c r="C179" t="s">
        <v>27</v>
      </c>
      <c r="D179" t="s">
        <v>21</v>
      </c>
      <c r="E179" s="12">
        <f>IF(D179="Menu Name",0,VLOOKUP(D179,'Final Product recipes'!B:P,8,FALSE))</f>
        <v>0</v>
      </c>
    </row>
    <row r="180" spans="1:10">
      <c r="A180" s="119"/>
      <c r="C180" t="s">
        <v>27</v>
      </c>
      <c r="D180" t="s">
        <v>21</v>
      </c>
      <c r="E180" s="12">
        <f>IF(D180="Menu Name",0,VLOOKUP(D180,'Final Product recipes'!B:P,8,FALSE))</f>
        <v>0</v>
      </c>
    </row>
    <row r="181" spans="1:10">
      <c r="A181" s="119"/>
      <c r="B181" s="14"/>
      <c r="C181" s="14"/>
      <c r="D181" s="14"/>
      <c r="E181" s="14"/>
      <c r="F181" s="14"/>
      <c r="G181" s="14"/>
      <c r="H181" s="14"/>
      <c r="I181" s="14"/>
      <c r="J181" s="14"/>
    </row>
    <row r="182" spans="1:10" ht="18.75">
      <c r="A182" s="119">
        <v>21</v>
      </c>
      <c r="B182" s="60"/>
      <c r="C182" t="s">
        <v>26</v>
      </c>
      <c r="D182" t="s">
        <v>1</v>
      </c>
      <c r="E182" s="12">
        <f>IF(D182="ingredient",0,VLOOKUP(D182,'Master Inventory'!C:F,4,FALSE))</f>
        <v>0</v>
      </c>
      <c r="F182" s="20">
        <f>SUM(E182:E189)</f>
        <v>0</v>
      </c>
      <c r="G182" s="75"/>
      <c r="H182" s="80">
        <f>F182/L$1</f>
        <v>0</v>
      </c>
      <c r="I182" s="20">
        <f>G182-F182</f>
        <v>0</v>
      </c>
      <c r="J182" s="21" t="e">
        <f>F182/G182</f>
        <v>#DIV/0!</v>
      </c>
    </row>
    <row r="183" spans="1:10">
      <c r="A183" s="119"/>
      <c r="C183" t="s">
        <v>26</v>
      </c>
      <c r="D183" t="s">
        <v>1</v>
      </c>
      <c r="E183" s="12">
        <f>IF(D183="ingredient",0,VLOOKUP(D183,'Master Inventory'!C:F,4,FALSE))</f>
        <v>0</v>
      </c>
    </row>
    <row r="184" spans="1:10">
      <c r="A184" s="119"/>
      <c r="C184" t="s">
        <v>26</v>
      </c>
      <c r="D184" t="s">
        <v>1</v>
      </c>
      <c r="E184" s="12">
        <f>IF(D184="ingredient",0,VLOOKUP(D184,'Master Inventory'!C:F,4,FALSE))</f>
        <v>0</v>
      </c>
    </row>
    <row r="185" spans="1:10">
      <c r="A185" s="119"/>
      <c r="C185" t="s">
        <v>26</v>
      </c>
      <c r="D185" t="s">
        <v>1</v>
      </c>
      <c r="E185" s="12">
        <f>IF(D185="ingredient",0,VLOOKUP(D185,'Master Inventory'!C:F,4,FALSE))</f>
        <v>0</v>
      </c>
    </row>
    <row r="186" spans="1:10">
      <c r="A186" s="119"/>
      <c r="C186" t="s">
        <v>27</v>
      </c>
      <c r="D186" t="s">
        <v>21</v>
      </c>
      <c r="E186" s="12">
        <f>IF(D186="Menu Name",0,VLOOKUP(D186,'Final Product recipes'!B:P,8,FALSE))</f>
        <v>0</v>
      </c>
    </row>
    <row r="187" spans="1:10">
      <c r="A187" s="119"/>
      <c r="C187" t="s">
        <v>27</v>
      </c>
      <c r="D187" t="s">
        <v>21</v>
      </c>
      <c r="E187" s="12">
        <f>IF(D187="Menu Name",0,VLOOKUP(D187,'Final Product recipes'!B:P,8,FALSE))</f>
        <v>0</v>
      </c>
    </row>
    <row r="188" spans="1:10">
      <c r="A188" s="119"/>
      <c r="C188" t="s">
        <v>27</v>
      </c>
      <c r="D188" t="s">
        <v>21</v>
      </c>
      <c r="E188" s="12">
        <f>IF(D188="Menu Name",0,VLOOKUP(D188,'Final Product recipes'!B:P,8,FALSE))</f>
        <v>0</v>
      </c>
    </row>
    <row r="189" spans="1:10">
      <c r="A189" s="119"/>
      <c r="C189" t="s">
        <v>27</v>
      </c>
      <c r="D189" t="s">
        <v>21</v>
      </c>
      <c r="E189" s="12">
        <f>IF(D189="Menu Name",0,VLOOKUP(D189,'Final Product recipes'!B:P,8,FALSE))</f>
        <v>0</v>
      </c>
    </row>
    <row r="190" spans="1:10">
      <c r="A190" s="119"/>
      <c r="B190" s="14"/>
      <c r="C190" s="14"/>
      <c r="D190" s="14"/>
      <c r="E190" s="14"/>
      <c r="F190" s="14"/>
      <c r="G190" s="14"/>
      <c r="H190" s="14"/>
      <c r="I190" s="14"/>
      <c r="J190" s="14"/>
    </row>
    <row r="191" spans="1:10" ht="18.75">
      <c r="A191" s="119">
        <v>22</v>
      </c>
      <c r="B191" s="60"/>
      <c r="C191" t="s">
        <v>26</v>
      </c>
      <c r="D191" t="s">
        <v>1</v>
      </c>
      <c r="E191" s="12">
        <f>IF(D191="ingredient",0,VLOOKUP(D191,'Master Inventory'!C:F,4,FALSE))</f>
        <v>0</v>
      </c>
      <c r="F191" s="20">
        <f>SUM(E191:E198)</f>
        <v>0</v>
      </c>
      <c r="G191" s="75"/>
      <c r="H191" s="80">
        <f>F191/L$1</f>
        <v>0</v>
      </c>
      <c r="I191" s="20">
        <f>G191-F191</f>
        <v>0</v>
      </c>
      <c r="J191" s="21" t="e">
        <f>F191/G191</f>
        <v>#DIV/0!</v>
      </c>
    </row>
    <row r="192" spans="1:10">
      <c r="A192" s="119"/>
      <c r="C192" t="s">
        <v>26</v>
      </c>
      <c r="D192" t="s">
        <v>1</v>
      </c>
      <c r="E192" s="12">
        <f>IF(D192="ingredient",0,VLOOKUP(D192,'Master Inventory'!C:F,4,FALSE))</f>
        <v>0</v>
      </c>
    </row>
    <row r="193" spans="1:10">
      <c r="A193" s="119"/>
      <c r="C193" t="s">
        <v>26</v>
      </c>
      <c r="D193" t="s">
        <v>1</v>
      </c>
      <c r="E193" s="12">
        <f>IF(D193="ingredient",0,VLOOKUP(D193,'Master Inventory'!C:F,4,FALSE))</f>
        <v>0</v>
      </c>
    </row>
    <row r="194" spans="1:10">
      <c r="A194" s="119"/>
      <c r="C194" t="s">
        <v>26</v>
      </c>
      <c r="D194" t="s">
        <v>1</v>
      </c>
      <c r="E194" s="12">
        <f>IF(D194="ingredient",0,VLOOKUP(D194,'Master Inventory'!C:F,4,FALSE))</f>
        <v>0</v>
      </c>
    </row>
    <row r="195" spans="1:10">
      <c r="A195" s="119"/>
      <c r="C195" t="s">
        <v>27</v>
      </c>
      <c r="D195" t="s">
        <v>21</v>
      </c>
      <c r="E195" s="12">
        <f>IF(D195="Menu Name",0,VLOOKUP(D195,'Final Product recipes'!B:P,8,FALSE))</f>
        <v>0</v>
      </c>
    </row>
    <row r="196" spans="1:10">
      <c r="A196" s="119"/>
      <c r="C196" t="s">
        <v>27</v>
      </c>
      <c r="D196" t="s">
        <v>21</v>
      </c>
      <c r="E196" s="12">
        <f>IF(D196="Menu Name",0,VLOOKUP(D196,'Final Product recipes'!B:P,8,FALSE))</f>
        <v>0</v>
      </c>
    </row>
    <row r="197" spans="1:10">
      <c r="A197" s="119"/>
      <c r="C197" t="s">
        <v>27</v>
      </c>
      <c r="D197" t="s">
        <v>21</v>
      </c>
      <c r="E197" s="12">
        <f>IF(D197="Menu Name",0,VLOOKUP(D197,'Final Product recipes'!B:P,8,FALSE))</f>
        <v>0</v>
      </c>
    </row>
    <row r="198" spans="1:10">
      <c r="A198" s="119"/>
      <c r="C198" t="s">
        <v>27</v>
      </c>
      <c r="D198" t="s">
        <v>21</v>
      </c>
      <c r="E198" s="12">
        <f>IF(D198="Menu Name",0,VLOOKUP(D198,'Final Product recipes'!B:P,8,FALSE))</f>
        <v>0</v>
      </c>
    </row>
    <row r="199" spans="1:10">
      <c r="A199" s="119"/>
      <c r="B199" s="14"/>
      <c r="C199" s="14"/>
      <c r="D199" s="14"/>
      <c r="E199" s="14"/>
      <c r="F199" s="14"/>
      <c r="G199" s="14"/>
      <c r="H199" s="14"/>
      <c r="I199" s="14"/>
      <c r="J199" s="14"/>
    </row>
    <row r="200" spans="1:10" ht="18.75">
      <c r="A200" s="119">
        <v>23</v>
      </c>
      <c r="B200" s="60"/>
      <c r="C200" t="s">
        <v>26</v>
      </c>
      <c r="D200" t="s">
        <v>1</v>
      </c>
      <c r="E200" s="12">
        <f>IF(D200="ingredient",0,VLOOKUP(D200,'Master Inventory'!C:F,4,FALSE))</f>
        <v>0</v>
      </c>
      <c r="F200" s="20">
        <f>SUM(E200:E207)</f>
        <v>0</v>
      </c>
      <c r="G200" s="75"/>
      <c r="H200" s="80">
        <f>F200/L$1</f>
        <v>0</v>
      </c>
      <c r="I200" s="20">
        <f>G200-F200</f>
        <v>0</v>
      </c>
      <c r="J200" s="21" t="e">
        <f>F200/G200</f>
        <v>#DIV/0!</v>
      </c>
    </row>
    <row r="201" spans="1:10">
      <c r="A201" s="119"/>
      <c r="C201" t="s">
        <v>26</v>
      </c>
      <c r="D201" t="s">
        <v>1</v>
      </c>
      <c r="E201" s="12">
        <f>IF(D201="ingredient",0,VLOOKUP(D201,'Master Inventory'!C:F,4,FALSE))</f>
        <v>0</v>
      </c>
    </row>
    <row r="202" spans="1:10">
      <c r="A202" s="119"/>
      <c r="C202" t="s">
        <v>26</v>
      </c>
      <c r="D202" t="s">
        <v>1</v>
      </c>
      <c r="E202" s="12">
        <f>IF(D202="ingredient",0,VLOOKUP(D202,'Master Inventory'!C:F,4,FALSE))</f>
        <v>0</v>
      </c>
    </row>
    <row r="203" spans="1:10">
      <c r="A203" s="119"/>
      <c r="C203" t="s">
        <v>26</v>
      </c>
      <c r="D203" t="s">
        <v>1</v>
      </c>
      <c r="E203" s="12">
        <f>IF(D203="ingredient",0,VLOOKUP(D203,'Master Inventory'!C:F,4,FALSE))</f>
        <v>0</v>
      </c>
    </row>
    <row r="204" spans="1:10">
      <c r="A204" s="119"/>
      <c r="C204" t="s">
        <v>27</v>
      </c>
      <c r="D204" t="s">
        <v>21</v>
      </c>
      <c r="E204" s="12">
        <f>IF(D204="Menu Name",0,VLOOKUP(D204,'Final Product recipes'!B:P,8,FALSE))</f>
        <v>0</v>
      </c>
    </row>
    <row r="205" spans="1:10">
      <c r="A205" s="119"/>
      <c r="C205" t="s">
        <v>27</v>
      </c>
      <c r="D205" t="s">
        <v>21</v>
      </c>
      <c r="E205" s="12">
        <f>IF(D205="Menu Name",0,VLOOKUP(D205,'Final Product recipes'!B:P,8,FALSE))</f>
        <v>0</v>
      </c>
    </row>
    <row r="206" spans="1:10">
      <c r="A206" s="119"/>
      <c r="C206" t="s">
        <v>27</v>
      </c>
      <c r="D206" t="s">
        <v>21</v>
      </c>
      <c r="E206" s="12">
        <f>IF(D206="Menu Name",0,VLOOKUP(D206,'Final Product recipes'!B:P,8,FALSE))</f>
        <v>0</v>
      </c>
    </row>
    <row r="207" spans="1:10">
      <c r="A207" s="119"/>
      <c r="C207" t="s">
        <v>27</v>
      </c>
      <c r="D207" t="s">
        <v>21</v>
      </c>
      <c r="E207" s="12">
        <f>IF(D207="Menu Name",0,VLOOKUP(D207,'Final Product recipes'!B:P,8,FALSE))</f>
        <v>0</v>
      </c>
    </row>
    <row r="208" spans="1:10">
      <c r="A208" s="119"/>
      <c r="B208" s="14"/>
      <c r="C208" s="14"/>
      <c r="D208" s="14"/>
      <c r="E208" s="14"/>
      <c r="F208" s="14"/>
      <c r="G208" s="14"/>
      <c r="H208" s="14"/>
      <c r="I208" s="14"/>
      <c r="J208" s="14"/>
    </row>
    <row r="209" spans="1:10" ht="18.75">
      <c r="A209" s="119">
        <v>24</v>
      </c>
      <c r="B209" s="60"/>
      <c r="C209" t="s">
        <v>26</v>
      </c>
      <c r="D209" t="s">
        <v>1</v>
      </c>
      <c r="E209" s="12">
        <f>IF(D209="ingredient",0,VLOOKUP(D209,'Master Inventory'!C:F,4,FALSE))</f>
        <v>0</v>
      </c>
      <c r="F209" s="20">
        <f>SUM(E209:E216)</f>
        <v>0</v>
      </c>
      <c r="G209" s="75"/>
      <c r="H209" s="80">
        <f>F209/L$1</f>
        <v>0</v>
      </c>
      <c r="I209" s="20">
        <f>G209-F209</f>
        <v>0</v>
      </c>
      <c r="J209" s="21" t="e">
        <f>F209/G209</f>
        <v>#DIV/0!</v>
      </c>
    </row>
    <row r="210" spans="1:10">
      <c r="A210" s="119"/>
      <c r="C210" t="s">
        <v>26</v>
      </c>
      <c r="D210" t="s">
        <v>1</v>
      </c>
      <c r="E210" s="12">
        <f>IF(D210="ingredient",0,VLOOKUP(D210,'Master Inventory'!C:F,4,FALSE))</f>
        <v>0</v>
      </c>
    </row>
    <row r="211" spans="1:10">
      <c r="A211" s="119"/>
      <c r="C211" t="s">
        <v>26</v>
      </c>
      <c r="D211" t="s">
        <v>1</v>
      </c>
      <c r="E211" s="12">
        <f>IF(D211="ingredient",0,VLOOKUP(D211,'Master Inventory'!C:F,4,FALSE))</f>
        <v>0</v>
      </c>
    </row>
    <row r="212" spans="1:10">
      <c r="A212" s="119"/>
      <c r="C212" t="s">
        <v>26</v>
      </c>
      <c r="D212" t="s">
        <v>1</v>
      </c>
      <c r="E212" s="12">
        <f>IF(D212="ingredient",0,VLOOKUP(D212,'Master Inventory'!C:F,4,FALSE))</f>
        <v>0</v>
      </c>
    </row>
    <row r="213" spans="1:10">
      <c r="A213" s="119"/>
      <c r="C213" t="s">
        <v>27</v>
      </c>
      <c r="D213" t="s">
        <v>21</v>
      </c>
      <c r="E213" s="12">
        <f>IF(D213="Menu Name",0,VLOOKUP(D213,'Final Product recipes'!B:P,8,FALSE))</f>
        <v>0</v>
      </c>
    </row>
    <row r="214" spans="1:10">
      <c r="A214" s="119"/>
      <c r="C214" t="s">
        <v>27</v>
      </c>
      <c r="D214" t="s">
        <v>21</v>
      </c>
      <c r="E214" s="12">
        <f>IF(D214="Menu Name",0,VLOOKUP(D214,'Final Product recipes'!B:P,8,FALSE))</f>
        <v>0</v>
      </c>
    </row>
    <row r="215" spans="1:10">
      <c r="A215" s="119"/>
      <c r="C215" t="s">
        <v>27</v>
      </c>
      <c r="D215" t="s">
        <v>21</v>
      </c>
      <c r="E215" s="12">
        <f>IF(D215="Menu Name",0,VLOOKUP(D215,'Final Product recipes'!B:P,8,FALSE))</f>
        <v>0</v>
      </c>
    </row>
    <row r="216" spans="1:10">
      <c r="A216" s="119"/>
      <c r="C216" t="s">
        <v>27</v>
      </c>
      <c r="D216" t="s">
        <v>21</v>
      </c>
      <c r="E216" s="12">
        <f>IF(D216="Menu Name",0,VLOOKUP(D216,'Final Product recipes'!B:P,8,FALSE))</f>
        <v>0</v>
      </c>
    </row>
    <row r="217" spans="1:10">
      <c r="A217" s="119"/>
      <c r="B217" s="14"/>
      <c r="C217" s="14"/>
      <c r="D217" s="14"/>
      <c r="E217" s="14"/>
      <c r="F217" s="14"/>
      <c r="G217" s="14"/>
      <c r="H217" s="14"/>
      <c r="I217" s="14"/>
      <c r="J217" s="14"/>
    </row>
    <row r="218" spans="1:10" ht="18.75">
      <c r="A218" s="119">
        <v>25</v>
      </c>
      <c r="B218" s="60"/>
      <c r="C218" t="s">
        <v>26</v>
      </c>
      <c r="D218" t="s">
        <v>1</v>
      </c>
      <c r="E218" s="12">
        <f>IF(D218="ingredient",0,VLOOKUP(D218,'Master Inventory'!C:F,4,FALSE))</f>
        <v>0</v>
      </c>
      <c r="F218" s="20">
        <f>SUM(E218:E225)</f>
        <v>0</v>
      </c>
      <c r="G218" s="75"/>
      <c r="H218" s="80">
        <f>F218/L$1</f>
        <v>0</v>
      </c>
      <c r="I218" s="20">
        <f>G218-F218</f>
        <v>0</v>
      </c>
      <c r="J218" s="21" t="e">
        <f>F218/G218</f>
        <v>#DIV/0!</v>
      </c>
    </row>
    <row r="219" spans="1:10">
      <c r="A219" s="119"/>
      <c r="C219" t="s">
        <v>26</v>
      </c>
      <c r="D219" t="s">
        <v>1</v>
      </c>
      <c r="E219" s="12">
        <f>IF(D219="ingredient",0,VLOOKUP(D219,'Master Inventory'!C:F,4,FALSE))</f>
        <v>0</v>
      </c>
    </row>
    <row r="220" spans="1:10">
      <c r="A220" s="119"/>
      <c r="C220" t="s">
        <v>26</v>
      </c>
      <c r="D220" t="s">
        <v>1</v>
      </c>
      <c r="E220" s="12">
        <f>IF(D220="ingredient",0,VLOOKUP(D220,'Master Inventory'!C:F,4,FALSE))</f>
        <v>0</v>
      </c>
    </row>
    <row r="221" spans="1:10">
      <c r="A221" s="119"/>
      <c r="C221" t="s">
        <v>26</v>
      </c>
      <c r="D221" t="s">
        <v>1</v>
      </c>
      <c r="E221" s="12">
        <f>IF(D221="ingredient",0,VLOOKUP(D221,'Master Inventory'!C:F,4,FALSE))</f>
        <v>0</v>
      </c>
    </row>
    <row r="222" spans="1:10">
      <c r="A222" s="119"/>
      <c r="C222" t="s">
        <v>27</v>
      </c>
      <c r="D222" t="s">
        <v>21</v>
      </c>
      <c r="E222" s="12">
        <f>IF(D222="Menu Name",0,VLOOKUP(D222,'Final Product recipes'!B:P,8,FALSE))</f>
        <v>0</v>
      </c>
    </row>
    <row r="223" spans="1:10">
      <c r="A223" s="119"/>
      <c r="C223" t="s">
        <v>27</v>
      </c>
      <c r="D223" t="s">
        <v>21</v>
      </c>
      <c r="E223" s="12">
        <f>IF(D223="Menu Name",0,VLOOKUP(D223,'Final Product recipes'!B:P,8,FALSE))</f>
        <v>0</v>
      </c>
    </row>
    <row r="224" spans="1:10">
      <c r="A224" s="119"/>
      <c r="C224" t="s">
        <v>27</v>
      </c>
      <c r="D224" t="s">
        <v>21</v>
      </c>
      <c r="E224" s="12">
        <f>IF(D224="Menu Name",0,VLOOKUP(D224,'Final Product recipes'!B:P,8,FALSE))</f>
        <v>0</v>
      </c>
    </row>
    <row r="225" spans="1:10">
      <c r="A225" s="119"/>
      <c r="C225" t="s">
        <v>27</v>
      </c>
      <c r="D225" t="s">
        <v>21</v>
      </c>
      <c r="E225" s="12">
        <f>IF(D225="Menu Name",0,VLOOKUP(D225,'Final Product recipes'!B:P,8,FALSE))</f>
        <v>0</v>
      </c>
    </row>
    <row r="226" spans="1:10">
      <c r="A226" s="119"/>
      <c r="B226" s="14"/>
      <c r="C226" s="14"/>
      <c r="D226" s="14"/>
      <c r="E226" s="14"/>
      <c r="F226" s="14"/>
      <c r="G226" s="14"/>
      <c r="H226" s="14"/>
      <c r="I226" s="14"/>
      <c r="J226" s="14"/>
    </row>
    <row r="227" spans="1:10" ht="18.75">
      <c r="A227" s="119">
        <v>26</v>
      </c>
      <c r="B227" s="60"/>
      <c r="C227" t="s">
        <v>26</v>
      </c>
      <c r="D227" t="s">
        <v>1</v>
      </c>
      <c r="E227" s="12">
        <f>IF(D227="ingredient",0,VLOOKUP(D227,'Master Inventory'!C:F,4,FALSE))</f>
        <v>0</v>
      </c>
      <c r="F227" s="20">
        <f>SUM(E227:E234)</f>
        <v>0</v>
      </c>
      <c r="G227" s="75"/>
      <c r="H227" s="80">
        <f>F227/L$1</f>
        <v>0</v>
      </c>
      <c r="I227" s="20">
        <f>G227-F227</f>
        <v>0</v>
      </c>
      <c r="J227" s="21" t="e">
        <f>F227/G227</f>
        <v>#DIV/0!</v>
      </c>
    </row>
    <row r="228" spans="1:10">
      <c r="A228" s="119"/>
      <c r="C228" t="s">
        <v>26</v>
      </c>
      <c r="D228" t="s">
        <v>1</v>
      </c>
      <c r="E228" s="12">
        <f>IF(D228="ingredient",0,VLOOKUP(D228,'Master Inventory'!C:F,4,FALSE))</f>
        <v>0</v>
      </c>
    </row>
    <row r="229" spans="1:10">
      <c r="A229" s="119"/>
      <c r="C229" t="s">
        <v>26</v>
      </c>
      <c r="D229" t="s">
        <v>1</v>
      </c>
      <c r="E229" s="12">
        <f>IF(D229="ingredient",0,VLOOKUP(D229,'Master Inventory'!C:F,4,FALSE))</f>
        <v>0</v>
      </c>
    </row>
    <row r="230" spans="1:10">
      <c r="A230" s="119"/>
      <c r="C230" t="s">
        <v>26</v>
      </c>
      <c r="D230" t="s">
        <v>1</v>
      </c>
      <c r="E230" s="12">
        <f>IF(D230="ingredient",0,VLOOKUP(D230,'Master Inventory'!C:F,4,FALSE))</f>
        <v>0</v>
      </c>
    </row>
    <row r="231" spans="1:10">
      <c r="A231" s="119"/>
      <c r="C231" t="s">
        <v>27</v>
      </c>
      <c r="D231" t="s">
        <v>21</v>
      </c>
      <c r="E231" s="12">
        <f>IF(D231="Menu Name",0,VLOOKUP(D231,'Final Product recipes'!B:P,8,FALSE))</f>
        <v>0</v>
      </c>
    </row>
    <row r="232" spans="1:10">
      <c r="A232" s="119"/>
      <c r="C232" t="s">
        <v>27</v>
      </c>
      <c r="D232" t="s">
        <v>21</v>
      </c>
      <c r="E232" s="12">
        <f>IF(D232="Menu Name",0,VLOOKUP(D232,'Final Product recipes'!B:P,8,FALSE))</f>
        <v>0</v>
      </c>
    </row>
    <row r="233" spans="1:10">
      <c r="A233" s="119"/>
      <c r="C233" t="s">
        <v>27</v>
      </c>
      <c r="D233" t="s">
        <v>21</v>
      </c>
      <c r="E233" s="12">
        <f>IF(D233="Menu Name",0,VLOOKUP(D233,'Final Product recipes'!B:P,8,FALSE))</f>
        <v>0</v>
      </c>
    </row>
    <row r="234" spans="1:10">
      <c r="A234" s="119"/>
      <c r="C234" t="s">
        <v>27</v>
      </c>
      <c r="D234" t="s">
        <v>21</v>
      </c>
      <c r="E234" s="12">
        <f>IF(D234="Menu Name",0,VLOOKUP(D234,'Final Product recipes'!B:P,8,FALSE))</f>
        <v>0</v>
      </c>
    </row>
    <row r="235" spans="1:10">
      <c r="A235" s="119"/>
      <c r="B235" s="14"/>
      <c r="C235" s="14"/>
      <c r="D235" s="14"/>
      <c r="E235" s="14"/>
      <c r="F235" s="14"/>
      <c r="G235" s="14"/>
      <c r="H235" s="14"/>
      <c r="I235" s="14"/>
      <c r="J235" s="14"/>
    </row>
    <row r="236" spans="1:10" ht="18.75">
      <c r="A236" s="119">
        <v>27</v>
      </c>
      <c r="B236" s="60"/>
      <c r="C236" t="s">
        <v>26</v>
      </c>
      <c r="D236" t="s">
        <v>1</v>
      </c>
      <c r="E236" s="12">
        <f>IF(D236="ingredient",0,VLOOKUP(D236,'Master Inventory'!C:F,4,FALSE))</f>
        <v>0</v>
      </c>
      <c r="F236" s="20">
        <f>SUM(E236:E243)</f>
        <v>0</v>
      </c>
      <c r="G236" s="75"/>
      <c r="H236" s="80">
        <f>F236/L$1</f>
        <v>0</v>
      </c>
      <c r="I236" s="20">
        <f>G236-F236</f>
        <v>0</v>
      </c>
      <c r="J236" s="21" t="e">
        <f>F236/G236</f>
        <v>#DIV/0!</v>
      </c>
    </row>
    <row r="237" spans="1:10">
      <c r="A237" s="119"/>
      <c r="C237" t="s">
        <v>26</v>
      </c>
      <c r="D237" t="s">
        <v>1</v>
      </c>
      <c r="E237" s="12">
        <f>IF(D237="ingredient",0,VLOOKUP(D237,'Master Inventory'!C:F,4,FALSE))</f>
        <v>0</v>
      </c>
    </row>
    <row r="238" spans="1:10">
      <c r="A238" s="119"/>
      <c r="C238" t="s">
        <v>26</v>
      </c>
      <c r="D238" t="s">
        <v>1</v>
      </c>
      <c r="E238" s="12">
        <f>IF(D238="ingredient",0,VLOOKUP(D238,'Master Inventory'!C:F,4,FALSE))</f>
        <v>0</v>
      </c>
    </row>
    <row r="239" spans="1:10">
      <c r="A239" s="119"/>
      <c r="C239" t="s">
        <v>26</v>
      </c>
      <c r="D239" t="s">
        <v>1</v>
      </c>
      <c r="E239" s="12">
        <f>IF(D239="ingredient",0,VLOOKUP(D239,'Master Inventory'!C:F,4,FALSE))</f>
        <v>0</v>
      </c>
    </row>
    <row r="240" spans="1:10">
      <c r="A240" s="119"/>
      <c r="C240" t="s">
        <v>27</v>
      </c>
      <c r="D240" t="s">
        <v>21</v>
      </c>
      <c r="E240" s="12">
        <f>IF(D240="Menu Name",0,VLOOKUP(D240,'Final Product recipes'!B:P,8,FALSE))</f>
        <v>0</v>
      </c>
    </row>
    <row r="241" spans="1:10">
      <c r="A241" s="119"/>
      <c r="C241" t="s">
        <v>27</v>
      </c>
      <c r="D241" t="s">
        <v>21</v>
      </c>
      <c r="E241" s="12">
        <f>IF(D241="Menu Name",0,VLOOKUP(D241,'Final Product recipes'!B:P,8,FALSE))</f>
        <v>0</v>
      </c>
    </row>
    <row r="242" spans="1:10">
      <c r="A242" s="119"/>
      <c r="C242" t="s">
        <v>27</v>
      </c>
      <c r="D242" t="s">
        <v>21</v>
      </c>
      <c r="E242" s="12">
        <f>IF(D242="Menu Name",0,VLOOKUP(D242,'Final Product recipes'!B:P,8,FALSE))</f>
        <v>0</v>
      </c>
    </row>
    <row r="243" spans="1:10">
      <c r="A243" s="119"/>
      <c r="C243" t="s">
        <v>27</v>
      </c>
      <c r="D243" t="s">
        <v>21</v>
      </c>
      <c r="E243" s="12">
        <f>IF(D243="Menu Name",0,VLOOKUP(D243,'Final Product recipes'!B:P,8,FALSE))</f>
        <v>0</v>
      </c>
    </row>
    <row r="244" spans="1:10">
      <c r="A244" s="119"/>
      <c r="B244" s="14"/>
      <c r="C244" s="14"/>
      <c r="D244" s="14"/>
      <c r="E244" s="14"/>
      <c r="F244" s="14"/>
      <c r="G244" s="14"/>
      <c r="H244" s="14"/>
      <c r="I244" s="14"/>
      <c r="J244" s="14"/>
    </row>
    <row r="245" spans="1:10" ht="18.75">
      <c r="A245" s="119">
        <v>28</v>
      </c>
      <c r="B245" s="60"/>
      <c r="C245" t="s">
        <v>26</v>
      </c>
      <c r="D245" t="s">
        <v>1</v>
      </c>
      <c r="E245" s="12">
        <f>IF(D245="ingredient",0,VLOOKUP(D245,'Master Inventory'!C:F,4,FALSE))</f>
        <v>0</v>
      </c>
      <c r="F245" s="20">
        <f>SUM(E245:E252)</f>
        <v>0</v>
      </c>
      <c r="G245" s="75"/>
      <c r="H245" s="80">
        <f>F245/L$1</f>
        <v>0</v>
      </c>
      <c r="I245" s="20">
        <f>G245-F245</f>
        <v>0</v>
      </c>
      <c r="J245" s="21" t="e">
        <f>F245/G245</f>
        <v>#DIV/0!</v>
      </c>
    </row>
    <row r="246" spans="1:10">
      <c r="A246" s="119"/>
      <c r="C246" t="s">
        <v>26</v>
      </c>
      <c r="D246" t="s">
        <v>1</v>
      </c>
      <c r="E246" s="12">
        <f>IF(D246="ingredient",0,VLOOKUP(D246,'Master Inventory'!C:F,4,FALSE))</f>
        <v>0</v>
      </c>
    </row>
    <row r="247" spans="1:10">
      <c r="A247" s="119"/>
      <c r="C247" t="s">
        <v>26</v>
      </c>
      <c r="D247" t="s">
        <v>1</v>
      </c>
      <c r="E247" s="12">
        <f>IF(D247="ingredient",0,VLOOKUP(D247,'Master Inventory'!C:F,4,FALSE))</f>
        <v>0</v>
      </c>
    </row>
    <row r="248" spans="1:10">
      <c r="A248" s="119"/>
      <c r="C248" t="s">
        <v>26</v>
      </c>
      <c r="D248" t="s">
        <v>1</v>
      </c>
      <c r="E248" s="12">
        <f>IF(D248="ingredient",0,VLOOKUP(D248,'Master Inventory'!C:F,4,FALSE))</f>
        <v>0</v>
      </c>
    </row>
    <row r="249" spans="1:10">
      <c r="A249" s="119"/>
      <c r="C249" t="s">
        <v>27</v>
      </c>
      <c r="D249" t="s">
        <v>21</v>
      </c>
      <c r="E249" s="12">
        <f>IF(D249="Menu Name",0,VLOOKUP(D249,'Final Product recipes'!B:P,8,FALSE))</f>
        <v>0</v>
      </c>
    </row>
    <row r="250" spans="1:10">
      <c r="A250" s="119"/>
      <c r="C250" t="s">
        <v>27</v>
      </c>
      <c r="D250" t="s">
        <v>21</v>
      </c>
      <c r="E250" s="12">
        <f>IF(D250="Menu Name",0,VLOOKUP(D250,'Final Product recipes'!B:P,8,FALSE))</f>
        <v>0</v>
      </c>
    </row>
    <row r="251" spans="1:10">
      <c r="A251" s="119"/>
      <c r="C251" t="s">
        <v>27</v>
      </c>
      <c r="D251" t="s">
        <v>21</v>
      </c>
      <c r="E251" s="12">
        <f>IF(D251="Menu Name",0,VLOOKUP(D251,'Final Product recipes'!B:P,8,FALSE))</f>
        <v>0</v>
      </c>
    </row>
    <row r="252" spans="1:10">
      <c r="A252" s="119"/>
      <c r="C252" t="s">
        <v>27</v>
      </c>
      <c r="D252" t="s">
        <v>21</v>
      </c>
      <c r="E252" s="12">
        <f>IF(D252="Menu Name",0,VLOOKUP(D252,'Final Product recipes'!B:P,8,FALSE))</f>
        <v>0</v>
      </c>
    </row>
    <row r="253" spans="1:10">
      <c r="A253" s="119"/>
      <c r="B253" s="14"/>
      <c r="C253" s="14"/>
      <c r="D253" s="14"/>
      <c r="E253" s="14"/>
      <c r="F253" s="14"/>
      <c r="G253" s="14"/>
      <c r="H253" s="14"/>
      <c r="I253" s="14"/>
      <c r="J253" s="14"/>
    </row>
    <row r="254" spans="1:10" ht="18.75">
      <c r="A254" s="119">
        <v>29</v>
      </c>
      <c r="B254" s="60"/>
      <c r="C254" t="s">
        <v>26</v>
      </c>
      <c r="D254" t="s">
        <v>1</v>
      </c>
      <c r="E254" s="12">
        <f>IF(D254="ingredient",0,VLOOKUP(D254,'Master Inventory'!C:F,4,FALSE))</f>
        <v>0</v>
      </c>
      <c r="F254" s="20">
        <f>SUM(E254:E261)</f>
        <v>0</v>
      </c>
      <c r="G254" s="75"/>
      <c r="H254" s="80">
        <f>F254/L$1</f>
        <v>0</v>
      </c>
      <c r="I254" s="20">
        <f>G254-F254</f>
        <v>0</v>
      </c>
      <c r="J254" s="21" t="e">
        <f>F254/G254</f>
        <v>#DIV/0!</v>
      </c>
    </row>
    <row r="255" spans="1:10">
      <c r="A255" s="119"/>
      <c r="C255" t="s">
        <v>26</v>
      </c>
      <c r="D255" t="s">
        <v>1</v>
      </c>
      <c r="E255" s="12">
        <f>IF(D255="ingredient",0,VLOOKUP(D255,'Master Inventory'!C:F,4,FALSE))</f>
        <v>0</v>
      </c>
    </row>
    <row r="256" spans="1:10">
      <c r="A256" s="119"/>
      <c r="C256" t="s">
        <v>26</v>
      </c>
      <c r="D256" t="s">
        <v>1</v>
      </c>
      <c r="E256" s="12">
        <f>IF(D256="ingredient",0,VLOOKUP(D256,'Master Inventory'!C:F,4,FALSE))</f>
        <v>0</v>
      </c>
    </row>
    <row r="257" spans="1:10">
      <c r="A257" s="119"/>
      <c r="C257" t="s">
        <v>26</v>
      </c>
      <c r="D257" t="s">
        <v>1</v>
      </c>
      <c r="E257" s="12">
        <f>IF(D257="ingredient",0,VLOOKUP(D257,'Master Inventory'!C:F,4,FALSE))</f>
        <v>0</v>
      </c>
    </row>
    <row r="258" spans="1:10">
      <c r="A258" s="119"/>
      <c r="C258" t="s">
        <v>27</v>
      </c>
      <c r="D258" t="s">
        <v>21</v>
      </c>
      <c r="E258" s="12">
        <f>IF(D258="Menu Name",0,VLOOKUP(D258,'Final Product recipes'!B:P,8,FALSE))</f>
        <v>0</v>
      </c>
    </row>
    <row r="259" spans="1:10">
      <c r="A259" s="119"/>
      <c r="C259" t="s">
        <v>27</v>
      </c>
      <c r="D259" t="s">
        <v>21</v>
      </c>
      <c r="E259" s="12">
        <f>IF(D259="Menu Name",0,VLOOKUP(D259,'Final Product recipes'!B:P,8,FALSE))</f>
        <v>0</v>
      </c>
    </row>
    <row r="260" spans="1:10">
      <c r="A260" s="119"/>
      <c r="C260" t="s">
        <v>27</v>
      </c>
      <c r="D260" t="s">
        <v>21</v>
      </c>
      <c r="E260" s="12">
        <f>IF(D260="Menu Name",0,VLOOKUP(D260,'Final Product recipes'!B:P,8,FALSE))</f>
        <v>0</v>
      </c>
    </row>
    <row r="261" spans="1:10">
      <c r="A261" s="119"/>
      <c r="C261" t="s">
        <v>27</v>
      </c>
      <c r="D261" t="s">
        <v>21</v>
      </c>
      <c r="E261" s="12">
        <f>IF(D261="Menu Name",0,VLOOKUP(D261,'Final Product recipes'!B:P,8,FALSE))</f>
        <v>0</v>
      </c>
    </row>
    <row r="262" spans="1:10">
      <c r="A262" s="119"/>
      <c r="B262" s="14"/>
      <c r="C262" s="14"/>
      <c r="D262" s="14"/>
      <c r="E262" s="14"/>
      <c r="F262" s="14"/>
      <c r="G262" s="14"/>
      <c r="H262" s="14"/>
      <c r="I262" s="14"/>
      <c r="J262" s="14"/>
    </row>
    <row r="263" spans="1:10" ht="18.75">
      <c r="A263" s="119">
        <v>30</v>
      </c>
      <c r="B263" s="60"/>
      <c r="C263" t="s">
        <v>26</v>
      </c>
      <c r="D263" t="s">
        <v>1</v>
      </c>
      <c r="E263" s="12">
        <f>IF(D263="ingredient",0,VLOOKUP(D263,'Master Inventory'!C:F,4,FALSE))</f>
        <v>0</v>
      </c>
      <c r="F263" s="20">
        <f>SUM(E263:E270)</f>
        <v>0</v>
      </c>
      <c r="G263" s="75">
        <v>7</v>
      </c>
      <c r="H263" s="80">
        <f>F263/L$1</f>
        <v>0</v>
      </c>
      <c r="I263" s="20">
        <f>G263-F263</f>
        <v>7</v>
      </c>
      <c r="J263" s="21">
        <f>F263/G263</f>
        <v>0</v>
      </c>
    </row>
    <row r="264" spans="1:10">
      <c r="A264" s="119"/>
      <c r="C264" t="s">
        <v>26</v>
      </c>
      <c r="D264" t="s">
        <v>1</v>
      </c>
      <c r="E264" s="12">
        <f>IF(D264="ingredient",0,VLOOKUP(D264,'Master Inventory'!C:F,4,FALSE))</f>
        <v>0</v>
      </c>
    </row>
    <row r="265" spans="1:10">
      <c r="A265" s="119"/>
      <c r="C265" t="s">
        <v>26</v>
      </c>
      <c r="D265" t="s">
        <v>1</v>
      </c>
      <c r="E265" s="12">
        <f>IF(D265="ingredient",0,VLOOKUP(D265,'Master Inventory'!C:F,4,FALSE))</f>
        <v>0</v>
      </c>
    </row>
    <row r="266" spans="1:10">
      <c r="A266" s="119"/>
      <c r="C266" t="s">
        <v>26</v>
      </c>
      <c r="D266" t="s">
        <v>1</v>
      </c>
      <c r="E266" s="12">
        <f>IF(D266="ingredient",0,VLOOKUP(D266,'Master Inventory'!C:F,4,FALSE))</f>
        <v>0</v>
      </c>
    </row>
    <row r="267" spans="1:10">
      <c r="A267" s="119"/>
      <c r="C267" t="s">
        <v>27</v>
      </c>
      <c r="D267" t="s">
        <v>21</v>
      </c>
      <c r="E267" s="12">
        <f>IF(D267="Menu Name",0,VLOOKUP(D267,'Final Product recipes'!B:P,8,FALSE))</f>
        <v>0</v>
      </c>
    </row>
    <row r="268" spans="1:10">
      <c r="A268" s="119"/>
      <c r="C268" t="s">
        <v>27</v>
      </c>
      <c r="D268" t="s">
        <v>21</v>
      </c>
      <c r="E268" s="12">
        <f>IF(D268="Menu Name",0,VLOOKUP(D268,'Final Product recipes'!B:P,8,FALSE))</f>
        <v>0</v>
      </c>
    </row>
    <row r="269" spans="1:10">
      <c r="A269" s="119"/>
      <c r="C269" t="s">
        <v>27</v>
      </c>
      <c r="D269" t="s">
        <v>21</v>
      </c>
      <c r="E269" s="12">
        <f>IF(D269="Menu Name",0,VLOOKUP(D269,'Final Product recipes'!B:P,8,FALSE))</f>
        <v>0</v>
      </c>
    </row>
    <row r="270" spans="1:10">
      <c r="A270" s="119"/>
      <c r="C270" t="s">
        <v>27</v>
      </c>
      <c r="D270" t="s">
        <v>21</v>
      </c>
      <c r="E270" s="12">
        <f>IF(D270="Menu Name",0,VLOOKUP(D270,'Final Product recipes'!B:P,8,FALSE))</f>
        <v>0</v>
      </c>
    </row>
    <row r="271" spans="1:10">
      <c r="A271" s="119"/>
      <c r="B271" s="14"/>
      <c r="C271" s="14"/>
      <c r="D271" s="14"/>
      <c r="E271" s="14"/>
      <c r="F271" s="14"/>
      <c r="G271" s="14"/>
      <c r="H271" s="14"/>
      <c r="I271" s="14"/>
      <c r="J271" s="14"/>
    </row>
    <row r="272" spans="1:10" ht="18.75">
      <c r="A272" s="72"/>
      <c r="B272" s="22"/>
      <c r="C272" s="22"/>
      <c r="D272" s="22"/>
      <c r="E272" s="76"/>
      <c r="F272" s="77"/>
      <c r="G272" s="78"/>
      <c r="H272" s="78"/>
      <c r="I272" s="77"/>
      <c r="J272" s="79"/>
    </row>
    <row r="273" spans="1:10">
      <c r="A273" s="72"/>
      <c r="B273" s="22"/>
      <c r="C273" s="22"/>
      <c r="D273" s="22"/>
      <c r="E273" s="76"/>
      <c r="F273" s="22"/>
      <c r="G273" s="22"/>
      <c r="H273" s="22"/>
      <c r="I273" s="22"/>
      <c r="J273" s="22"/>
    </row>
    <row r="274" spans="1:10">
      <c r="A274" s="72"/>
      <c r="B274" s="22"/>
      <c r="C274" s="22"/>
      <c r="D274" s="22"/>
      <c r="E274" s="76"/>
      <c r="F274" s="22"/>
      <c r="G274" s="22"/>
      <c r="H274" s="22"/>
      <c r="I274" s="22"/>
      <c r="J274" s="22"/>
    </row>
    <row r="275" spans="1:10">
      <c r="A275" s="72"/>
      <c r="B275" s="22"/>
      <c r="C275" s="22"/>
      <c r="D275" s="22"/>
      <c r="E275" s="76"/>
      <c r="F275" s="22"/>
      <c r="G275" s="22"/>
      <c r="H275" s="22"/>
      <c r="I275" s="22"/>
      <c r="J275" s="22"/>
    </row>
    <row r="276" spans="1:10">
      <c r="A276" s="72"/>
      <c r="B276" s="22"/>
      <c r="C276" s="22"/>
      <c r="D276" s="22"/>
      <c r="E276" s="76"/>
      <c r="F276" s="22"/>
      <c r="G276" s="22"/>
      <c r="H276" s="22"/>
      <c r="I276" s="22"/>
      <c r="J276" s="22"/>
    </row>
    <row r="277" spans="1:10">
      <c r="A277" s="72"/>
      <c r="B277" s="22"/>
      <c r="C277" s="22"/>
      <c r="D277" s="22"/>
      <c r="E277" s="76"/>
      <c r="F277" s="22"/>
      <c r="G277" s="22"/>
      <c r="H277" s="22"/>
      <c r="I277" s="22"/>
      <c r="J277" s="22"/>
    </row>
    <row r="278" spans="1:10">
      <c r="A278" s="72"/>
      <c r="B278" s="22"/>
      <c r="C278" s="22"/>
      <c r="D278" s="22"/>
      <c r="E278" s="76"/>
      <c r="F278" s="22"/>
      <c r="G278" s="22"/>
      <c r="H278" s="22"/>
      <c r="I278" s="22"/>
      <c r="J278" s="22"/>
    </row>
    <row r="279" spans="1:10">
      <c r="A279" s="72"/>
      <c r="B279" s="22"/>
      <c r="C279" s="22"/>
      <c r="D279" s="22"/>
      <c r="E279" s="76"/>
      <c r="F279" s="22"/>
      <c r="G279" s="22"/>
      <c r="H279" s="22"/>
      <c r="I279" s="22"/>
      <c r="J279" s="22"/>
    </row>
    <row r="280" spans="1:10">
      <c r="A280" s="72"/>
      <c r="B280" s="22"/>
      <c r="C280" s="22"/>
      <c r="D280" s="22"/>
      <c r="E280" s="22"/>
      <c r="F280" s="22"/>
      <c r="G280" s="22"/>
      <c r="H280" s="22"/>
      <c r="I280" s="22"/>
      <c r="J280" s="22"/>
    </row>
    <row r="281" spans="1:10">
      <c r="A281" s="72"/>
      <c r="B281" s="22"/>
      <c r="C281" s="22"/>
      <c r="D281" s="22"/>
      <c r="E281" s="22"/>
      <c r="F281" s="22"/>
      <c r="G281" s="22"/>
      <c r="H281" s="22"/>
      <c r="I281" s="22"/>
      <c r="J281" s="22"/>
    </row>
    <row r="282" spans="1:10">
      <c r="A282" s="72"/>
      <c r="B282" s="22"/>
      <c r="C282" s="22"/>
      <c r="D282" s="22"/>
      <c r="E282" s="22"/>
      <c r="F282" s="22"/>
      <c r="G282" s="22"/>
      <c r="H282" s="22"/>
      <c r="I282" s="22"/>
      <c r="J282" s="22"/>
    </row>
    <row r="283" spans="1:10">
      <c r="A283" s="72"/>
      <c r="B283" s="22"/>
      <c r="C283" s="22"/>
      <c r="D283" s="22"/>
      <c r="E283" s="22"/>
      <c r="F283" s="22"/>
      <c r="G283" s="22"/>
      <c r="H283" s="22"/>
      <c r="I283" s="22"/>
      <c r="J283" s="22"/>
    </row>
    <row r="284" spans="1:10">
      <c r="A284" s="72"/>
      <c r="B284" s="22"/>
      <c r="C284" s="22"/>
      <c r="D284" s="22"/>
      <c r="E284" s="22"/>
      <c r="F284" s="22"/>
      <c r="G284" s="22"/>
      <c r="H284" s="22"/>
      <c r="I284" s="22"/>
      <c r="J284" s="22"/>
    </row>
    <row r="285" spans="1:10">
      <c r="A285" s="72"/>
      <c r="B285" s="22"/>
      <c r="C285" s="22"/>
      <c r="D285" s="22"/>
      <c r="E285" s="22"/>
      <c r="F285" s="22"/>
      <c r="G285" s="22"/>
      <c r="H285" s="22"/>
      <c r="I285" s="22"/>
      <c r="J285" s="22"/>
    </row>
    <row r="286" spans="1:10">
      <c r="A286" s="72"/>
      <c r="B286" s="22"/>
      <c r="C286" s="22"/>
      <c r="D286" s="22"/>
      <c r="E286" s="22"/>
      <c r="F286" s="22"/>
      <c r="G286" s="22"/>
      <c r="H286" s="22"/>
      <c r="I286" s="22"/>
      <c r="J286" s="22"/>
    </row>
    <row r="287" spans="1:10">
      <c r="A287" s="72"/>
      <c r="B287" s="22"/>
      <c r="C287" s="22"/>
      <c r="D287" s="22"/>
      <c r="E287" s="22"/>
      <c r="F287" s="22"/>
      <c r="G287" s="22"/>
      <c r="H287" s="22"/>
      <c r="I287" s="22"/>
      <c r="J287" s="22"/>
    </row>
    <row r="288" spans="1:10">
      <c r="A288" s="72"/>
      <c r="B288" s="22"/>
      <c r="C288" s="22"/>
      <c r="D288" s="22"/>
      <c r="E288" s="22"/>
      <c r="F288" s="22"/>
      <c r="G288" s="22"/>
      <c r="H288" s="22"/>
      <c r="I288" s="22"/>
      <c r="J288" s="22"/>
    </row>
    <row r="289" spans="1:10">
      <c r="A289" s="72"/>
      <c r="B289" s="22"/>
      <c r="C289" s="22"/>
      <c r="D289" s="22"/>
      <c r="E289" s="22"/>
      <c r="F289" s="22"/>
      <c r="G289" s="22"/>
      <c r="H289" s="22"/>
      <c r="I289" s="22"/>
      <c r="J289" s="22"/>
    </row>
    <row r="290" spans="1:10">
      <c r="A290" s="72"/>
      <c r="B290" s="22"/>
      <c r="C290" s="22"/>
      <c r="D290" s="22"/>
      <c r="E290" s="22"/>
      <c r="F290" s="22"/>
      <c r="G290" s="22"/>
      <c r="H290" s="22"/>
      <c r="I290" s="22"/>
      <c r="J290" s="22"/>
    </row>
    <row r="291" spans="1:10">
      <c r="A291" s="72"/>
      <c r="B291" s="22"/>
      <c r="C291" s="22"/>
      <c r="D291" s="22"/>
      <c r="E291" s="22"/>
      <c r="F291" s="22"/>
      <c r="G291" s="22"/>
      <c r="H291" s="22"/>
      <c r="I291" s="22"/>
      <c r="J291" s="22"/>
    </row>
    <row r="292" spans="1:10">
      <c r="A292" s="72"/>
      <c r="B292" s="22"/>
      <c r="C292" s="22"/>
      <c r="D292" s="22"/>
      <c r="E292" s="22"/>
      <c r="F292" s="22"/>
      <c r="G292" s="22"/>
      <c r="H292" s="22"/>
      <c r="I292" s="22"/>
      <c r="J292" s="22"/>
    </row>
    <row r="293" spans="1:10">
      <c r="A293" s="72"/>
      <c r="B293" s="22"/>
      <c r="C293" s="22"/>
      <c r="D293" s="22"/>
      <c r="E293" s="22"/>
      <c r="F293" s="22"/>
      <c r="G293" s="22"/>
      <c r="H293" s="22"/>
      <c r="I293" s="22"/>
      <c r="J293" s="22"/>
    </row>
    <row r="294" spans="1:10">
      <c r="A294" s="72"/>
      <c r="B294" s="22"/>
      <c r="C294" s="22"/>
      <c r="D294" s="22"/>
      <c r="E294" s="22"/>
      <c r="F294" s="22"/>
      <c r="G294" s="22"/>
      <c r="H294" s="22"/>
      <c r="I294" s="22"/>
      <c r="J294" s="22"/>
    </row>
    <row r="295" spans="1:10">
      <c r="A295" s="72"/>
      <c r="B295" s="22"/>
      <c r="C295" s="22"/>
      <c r="D295" s="22"/>
      <c r="E295" s="22"/>
      <c r="F295" s="22"/>
      <c r="G295" s="22"/>
      <c r="H295" s="22"/>
      <c r="I295" s="22"/>
      <c r="J295" s="22"/>
    </row>
    <row r="296" spans="1:10">
      <c r="A296" s="72"/>
      <c r="B296" s="22"/>
      <c r="C296" s="22"/>
      <c r="D296" s="22"/>
      <c r="E296" s="22"/>
      <c r="F296" s="22"/>
      <c r="G296" s="22"/>
      <c r="H296" s="22"/>
      <c r="I296" s="22"/>
      <c r="J296" s="22"/>
    </row>
    <row r="297" spans="1:10">
      <c r="A297" s="72"/>
      <c r="B297" s="22"/>
      <c r="C297" s="22"/>
      <c r="D297" s="22"/>
      <c r="E297" s="22"/>
      <c r="F297" s="22"/>
      <c r="G297" s="22"/>
      <c r="H297" s="22"/>
      <c r="I297" s="22"/>
      <c r="J297" s="22"/>
    </row>
    <row r="298" spans="1:10">
      <c r="A298" s="72"/>
      <c r="B298" s="22"/>
      <c r="C298" s="22"/>
      <c r="D298" s="22"/>
      <c r="E298" s="22"/>
      <c r="F298" s="22"/>
      <c r="G298" s="22"/>
      <c r="H298" s="22"/>
      <c r="I298" s="22"/>
      <c r="J298" s="22"/>
    </row>
    <row r="299" spans="1:10">
      <c r="A299" s="72"/>
      <c r="B299" s="22"/>
      <c r="C299" s="22"/>
      <c r="D299" s="22"/>
      <c r="E299" s="22"/>
      <c r="F299" s="22"/>
      <c r="G299" s="22"/>
      <c r="H299" s="22"/>
      <c r="I299" s="22"/>
      <c r="J299" s="22"/>
    </row>
    <row r="300" spans="1:10">
      <c r="A300" s="72"/>
      <c r="B300" s="22"/>
      <c r="C300" s="22"/>
      <c r="D300" s="22"/>
      <c r="E300" s="22"/>
      <c r="F300" s="22"/>
      <c r="G300" s="22"/>
      <c r="H300" s="22"/>
      <c r="I300" s="22"/>
      <c r="J300" s="22"/>
    </row>
    <row r="301" spans="1:10">
      <c r="A301" s="72"/>
      <c r="B301" s="22"/>
      <c r="C301" s="22"/>
      <c r="D301" s="22"/>
      <c r="E301" s="22"/>
      <c r="F301" s="22"/>
      <c r="G301" s="22"/>
      <c r="H301" s="22"/>
      <c r="I301" s="22"/>
      <c r="J301" s="22"/>
    </row>
    <row r="302" spans="1:10">
      <c r="A302" s="72"/>
      <c r="B302" s="22"/>
      <c r="C302" s="22"/>
      <c r="D302" s="22"/>
      <c r="E302" s="22"/>
      <c r="F302" s="22"/>
      <c r="G302" s="22"/>
      <c r="H302" s="22"/>
      <c r="I302" s="22"/>
      <c r="J302" s="22"/>
    </row>
    <row r="303" spans="1:10">
      <c r="A303" s="72"/>
      <c r="B303" s="22"/>
      <c r="C303" s="22"/>
      <c r="D303" s="22"/>
      <c r="E303" s="22"/>
      <c r="F303" s="22"/>
      <c r="G303" s="22"/>
      <c r="H303" s="22"/>
      <c r="I303" s="22"/>
      <c r="J303" s="22"/>
    </row>
    <row r="304" spans="1:10">
      <c r="A304" s="72"/>
      <c r="B304" s="22"/>
      <c r="C304" s="22"/>
      <c r="D304" s="22"/>
      <c r="E304" s="22"/>
      <c r="F304" s="22"/>
      <c r="G304" s="22"/>
      <c r="H304" s="22"/>
      <c r="I304" s="22"/>
      <c r="J304" s="22"/>
    </row>
    <row r="305" spans="1:10">
      <c r="A305" s="72"/>
      <c r="B305" s="22"/>
      <c r="C305" s="22"/>
      <c r="D305" s="22"/>
      <c r="E305" s="22"/>
      <c r="F305" s="22"/>
      <c r="G305" s="22"/>
      <c r="H305" s="22"/>
      <c r="I305" s="22"/>
      <c r="J305" s="22"/>
    </row>
    <row r="306" spans="1:10">
      <c r="A306" s="72"/>
      <c r="B306" s="22"/>
      <c r="C306" s="22"/>
      <c r="D306" s="22"/>
      <c r="E306" s="22"/>
      <c r="F306" s="22"/>
      <c r="G306" s="22"/>
      <c r="H306" s="22"/>
      <c r="I306" s="22"/>
      <c r="J306" s="22"/>
    </row>
    <row r="307" spans="1:10">
      <c r="A307" s="72"/>
      <c r="B307" s="22"/>
      <c r="C307" s="22"/>
      <c r="D307" s="22"/>
      <c r="E307" s="22"/>
      <c r="F307" s="22"/>
      <c r="G307" s="22"/>
      <c r="H307" s="22"/>
      <c r="I307" s="22"/>
      <c r="J307" s="22"/>
    </row>
    <row r="308" spans="1:10">
      <c r="A308" s="22"/>
      <c r="B308" s="22"/>
      <c r="C308" s="22"/>
      <c r="D308" s="22"/>
      <c r="E308" s="22"/>
      <c r="F308" s="22"/>
      <c r="G308" s="22"/>
      <c r="H308" s="22"/>
      <c r="I308" s="22"/>
      <c r="J308" s="22"/>
    </row>
    <row r="309" spans="1:10">
      <c r="A309" s="22"/>
      <c r="B309" s="22"/>
      <c r="C309" s="22"/>
      <c r="D309" s="22"/>
      <c r="E309" s="22"/>
      <c r="F309" s="22"/>
      <c r="G309" s="22"/>
      <c r="H309" s="22"/>
      <c r="I309" s="22"/>
      <c r="J309" s="22"/>
    </row>
    <row r="310" spans="1:10">
      <c r="A310" s="22"/>
      <c r="B310" s="22"/>
      <c r="C310" s="22"/>
      <c r="D310" s="22"/>
      <c r="E310" s="22"/>
      <c r="F310" s="22"/>
      <c r="G310" s="22"/>
      <c r="H310" s="22"/>
      <c r="I310" s="22"/>
      <c r="J310" s="22"/>
    </row>
    <row r="311" spans="1:10">
      <c r="A311" s="22"/>
      <c r="B311" s="22"/>
      <c r="C311" s="22"/>
      <c r="D311" s="22"/>
      <c r="E311" s="22"/>
      <c r="F311" s="22"/>
      <c r="G311" s="22"/>
      <c r="H311" s="22"/>
      <c r="I311" s="22"/>
      <c r="J311" s="22"/>
    </row>
    <row r="312" spans="1:10">
      <c r="A312" s="22"/>
      <c r="B312" s="22"/>
      <c r="C312" s="22"/>
      <c r="D312" s="22"/>
      <c r="E312" s="22"/>
      <c r="F312" s="22"/>
      <c r="G312" s="22"/>
      <c r="H312" s="22"/>
      <c r="I312" s="22"/>
      <c r="J312" s="22"/>
    </row>
    <row r="313" spans="1:10">
      <c r="A313" s="22"/>
      <c r="B313" s="22"/>
      <c r="C313" s="22"/>
      <c r="D313" s="22"/>
      <c r="E313" s="22"/>
      <c r="F313" s="22"/>
      <c r="G313" s="22"/>
      <c r="H313" s="22"/>
      <c r="I313" s="22"/>
      <c r="J313" s="22"/>
    </row>
    <row r="314" spans="1:10">
      <c r="A314" s="22"/>
      <c r="B314" s="22"/>
      <c r="C314" s="22"/>
      <c r="D314" s="22"/>
      <c r="E314" s="22"/>
      <c r="F314" s="22"/>
      <c r="G314" s="22"/>
      <c r="H314" s="22"/>
      <c r="I314" s="22"/>
      <c r="J314" s="22"/>
    </row>
    <row r="315" spans="1:10">
      <c r="A315" s="22"/>
      <c r="B315" s="22"/>
      <c r="C315" s="22"/>
      <c r="D315" s="22"/>
      <c r="E315" s="22"/>
      <c r="F315" s="22"/>
      <c r="G315" s="22"/>
      <c r="H315" s="22"/>
      <c r="I315" s="22"/>
      <c r="J315" s="22"/>
    </row>
    <row r="316" spans="1:10">
      <c r="A316" s="22"/>
      <c r="B316" s="22"/>
      <c r="C316" s="22"/>
      <c r="D316" s="22"/>
      <c r="E316" s="22"/>
      <c r="F316" s="22"/>
      <c r="G316" s="22"/>
      <c r="H316" s="22"/>
      <c r="I316" s="22"/>
      <c r="J316" s="22"/>
    </row>
    <row r="317" spans="1:10">
      <c r="A317" s="22"/>
      <c r="B317" s="22"/>
      <c r="C317" s="22"/>
      <c r="D317" s="22"/>
      <c r="E317" s="22"/>
      <c r="F317" s="22"/>
      <c r="G317" s="22"/>
      <c r="H317" s="22"/>
      <c r="I317" s="22"/>
      <c r="J317" s="22"/>
    </row>
    <row r="318" spans="1:10">
      <c r="A318" s="22"/>
      <c r="B318" s="22"/>
      <c r="C318" s="22"/>
      <c r="D318" s="22"/>
      <c r="E318" s="22"/>
      <c r="F318" s="22"/>
      <c r="G318" s="22"/>
      <c r="H318" s="22"/>
      <c r="I318" s="22"/>
      <c r="J318" s="22"/>
    </row>
    <row r="319" spans="1:10">
      <c r="A319" s="22"/>
      <c r="B319" s="22"/>
      <c r="C319" s="22"/>
      <c r="D319" s="22"/>
      <c r="E319" s="22"/>
      <c r="F319" s="22"/>
      <c r="G319" s="22"/>
      <c r="H319" s="22"/>
      <c r="I319" s="22"/>
      <c r="J319" s="22"/>
    </row>
    <row r="320" spans="1:10">
      <c r="A320" s="22"/>
      <c r="B320" s="22"/>
      <c r="C320" s="22"/>
      <c r="D320" s="22"/>
      <c r="E320" s="22"/>
      <c r="F320" s="22"/>
      <c r="G320" s="22"/>
      <c r="H320" s="22"/>
      <c r="I320" s="22"/>
      <c r="J320" s="22"/>
    </row>
    <row r="321" spans="1:10">
      <c r="A321" s="22"/>
      <c r="B321" s="22"/>
      <c r="C321" s="22"/>
      <c r="D321" s="22"/>
      <c r="E321" s="22"/>
      <c r="F321" s="22"/>
      <c r="G321" s="22"/>
      <c r="H321" s="22"/>
      <c r="I321" s="22"/>
      <c r="J321" s="22"/>
    </row>
    <row r="322" spans="1:10">
      <c r="A322" s="22"/>
      <c r="B322" s="22"/>
      <c r="C322" s="22"/>
      <c r="D322" s="22"/>
      <c r="E322" s="22"/>
      <c r="F322" s="22"/>
      <c r="G322" s="22"/>
      <c r="H322" s="22"/>
      <c r="I322" s="22"/>
      <c r="J322" s="22"/>
    </row>
    <row r="323" spans="1:10">
      <c r="A323" s="22"/>
      <c r="B323" s="22"/>
      <c r="C323" s="22"/>
      <c r="D323" s="22"/>
      <c r="E323" s="22"/>
      <c r="F323" s="22"/>
      <c r="G323" s="22"/>
      <c r="H323" s="22"/>
      <c r="I323" s="22"/>
      <c r="J323" s="22"/>
    </row>
    <row r="324" spans="1:10">
      <c r="A324" s="22"/>
      <c r="B324" s="22"/>
      <c r="C324" s="22"/>
      <c r="D324" s="22"/>
      <c r="E324" s="22"/>
      <c r="F324" s="22"/>
      <c r="G324" s="22"/>
      <c r="H324" s="22"/>
      <c r="I324" s="22"/>
      <c r="J324" s="22"/>
    </row>
    <row r="325" spans="1:10">
      <c r="A325" s="22"/>
      <c r="B325" s="22"/>
      <c r="C325" s="22"/>
      <c r="D325" s="22"/>
      <c r="E325" s="22"/>
      <c r="F325" s="22"/>
      <c r="G325" s="22"/>
      <c r="H325" s="22"/>
      <c r="I325" s="22"/>
      <c r="J325" s="22"/>
    </row>
    <row r="326" spans="1:10">
      <c r="A326" s="22"/>
      <c r="B326" s="22"/>
      <c r="C326" s="22"/>
      <c r="D326" s="22"/>
      <c r="E326" s="22"/>
      <c r="F326" s="22"/>
      <c r="G326" s="22"/>
      <c r="H326" s="22"/>
      <c r="I326" s="22"/>
      <c r="J326" s="22"/>
    </row>
    <row r="327" spans="1:10">
      <c r="A327" s="22"/>
      <c r="B327" s="22"/>
      <c r="C327" s="22"/>
      <c r="D327" s="22"/>
      <c r="E327" s="22"/>
      <c r="F327" s="22"/>
      <c r="G327" s="22"/>
      <c r="H327" s="22"/>
      <c r="I327" s="22"/>
      <c r="J327" s="22"/>
    </row>
    <row r="328" spans="1:10">
      <c r="A328" s="22"/>
      <c r="B328" s="22"/>
      <c r="C328" s="22"/>
      <c r="D328" s="22"/>
      <c r="E328" s="22"/>
      <c r="F328" s="22"/>
      <c r="G328" s="22"/>
      <c r="H328" s="22"/>
      <c r="I328" s="22"/>
      <c r="J328" s="22"/>
    </row>
    <row r="329" spans="1:10">
      <c r="A329" s="22"/>
      <c r="B329" s="22"/>
      <c r="C329" s="22"/>
      <c r="D329" s="22"/>
      <c r="E329" s="22"/>
      <c r="F329" s="22"/>
      <c r="G329" s="22"/>
      <c r="H329" s="22"/>
      <c r="I329" s="22"/>
      <c r="J329" s="22"/>
    </row>
    <row r="330" spans="1:10">
      <c r="A330" s="22"/>
      <c r="B330" s="22"/>
      <c r="C330" s="22"/>
      <c r="D330" s="22"/>
      <c r="E330" s="22"/>
      <c r="F330" s="22"/>
      <c r="G330" s="22"/>
      <c r="H330" s="22"/>
      <c r="I330" s="22"/>
      <c r="J330" s="22"/>
    </row>
    <row r="331" spans="1:10">
      <c r="A331" s="22"/>
      <c r="B331" s="22"/>
      <c r="C331" s="22"/>
      <c r="D331" s="22"/>
      <c r="E331" s="22"/>
      <c r="F331" s="22"/>
      <c r="G331" s="22"/>
      <c r="H331" s="22"/>
      <c r="I331" s="22"/>
      <c r="J331" s="22"/>
    </row>
    <row r="332" spans="1:10">
      <c r="A332" s="22"/>
      <c r="B332" s="22"/>
      <c r="C332" s="22"/>
      <c r="D332" s="22"/>
      <c r="E332" s="22"/>
      <c r="F332" s="22"/>
      <c r="G332" s="22"/>
      <c r="H332" s="22"/>
      <c r="I332" s="22"/>
      <c r="J332" s="22"/>
    </row>
    <row r="333" spans="1:10">
      <c r="A333" s="22"/>
      <c r="B333" s="22"/>
      <c r="C333" s="22"/>
      <c r="D333" s="22"/>
      <c r="E333" s="22"/>
      <c r="F333" s="22"/>
      <c r="G333" s="22"/>
      <c r="H333" s="22"/>
      <c r="I333" s="22"/>
      <c r="J333" s="22"/>
    </row>
    <row r="334" spans="1:10">
      <c r="A334" s="22"/>
      <c r="B334" s="22"/>
      <c r="C334" s="22"/>
      <c r="D334" s="22"/>
      <c r="E334" s="22"/>
      <c r="F334" s="22"/>
      <c r="G334" s="22"/>
      <c r="H334" s="22"/>
      <c r="I334" s="22"/>
      <c r="J334" s="22"/>
    </row>
    <row r="335" spans="1:10">
      <c r="A335" s="22"/>
      <c r="B335" s="22"/>
      <c r="C335" s="22"/>
      <c r="D335" s="22"/>
      <c r="E335" s="22"/>
      <c r="F335" s="22"/>
      <c r="G335" s="22"/>
      <c r="H335" s="22"/>
      <c r="I335" s="22"/>
      <c r="J335" s="22"/>
    </row>
    <row r="336" spans="1:10">
      <c r="A336" s="22"/>
      <c r="B336" s="22"/>
      <c r="C336" s="22"/>
      <c r="D336" s="22"/>
      <c r="E336" s="22"/>
      <c r="F336" s="22"/>
      <c r="G336" s="22"/>
      <c r="H336" s="22"/>
      <c r="I336" s="22"/>
      <c r="J336" s="22"/>
    </row>
    <row r="337" spans="1:10">
      <c r="A337" s="22"/>
      <c r="B337" s="22"/>
      <c r="C337" s="22"/>
      <c r="D337" s="22"/>
      <c r="E337" s="22"/>
      <c r="F337" s="22"/>
      <c r="G337" s="22"/>
      <c r="H337" s="22"/>
      <c r="I337" s="22"/>
      <c r="J337" s="22"/>
    </row>
    <row r="338" spans="1:10">
      <c r="A338" s="22"/>
      <c r="B338" s="22"/>
      <c r="C338" s="22"/>
      <c r="D338" s="22"/>
      <c r="E338" s="22"/>
      <c r="F338" s="22"/>
      <c r="G338" s="22"/>
      <c r="H338" s="22"/>
      <c r="I338" s="22"/>
      <c r="J338" s="22"/>
    </row>
    <row r="339" spans="1:10">
      <c r="A339" s="22"/>
      <c r="B339" s="22"/>
      <c r="C339" s="22"/>
      <c r="D339" s="22"/>
      <c r="E339" s="22"/>
      <c r="F339" s="22"/>
      <c r="G339" s="22"/>
      <c r="H339" s="22"/>
      <c r="I339" s="22"/>
      <c r="J339" s="22"/>
    </row>
    <row r="340" spans="1:10">
      <c r="A340" s="22"/>
      <c r="B340" s="22"/>
      <c r="C340" s="22"/>
      <c r="D340" s="22"/>
      <c r="E340" s="22"/>
      <c r="F340" s="22"/>
      <c r="G340" s="22"/>
      <c r="H340" s="22"/>
      <c r="I340" s="22"/>
      <c r="J340" s="22"/>
    </row>
    <row r="341" spans="1:10">
      <c r="A341" s="22"/>
      <c r="B341" s="22"/>
      <c r="C341" s="22"/>
      <c r="D341" s="22"/>
      <c r="E341" s="22"/>
      <c r="F341" s="22"/>
      <c r="G341" s="22"/>
      <c r="H341" s="22"/>
      <c r="I341" s="22"/>
      <c r="J341" s="22"/>
    </row>
    <row r="342" spans="1:10">
      <c r="A342" s="22"/>
      <c r="B342" s="22"/>
      <c r="C342" s="22"/>
      <c r="D342" s="22"/>
      <c r="E342" s="22"/>
      <c r="F342" s="22"/>
      <c r="G342" s="22"/>
      <c r="H342" s="22"/>
      <c r="I342" s="22"/>
      <c r="J342" s="22"/>
    </row>
    <row r="343" spans="1:10">
      <c r="A343" s="22"/>
      <c r="B343" s="22"/>
      <c r="C343" s="22"/>
      <c r="D343" s="22"/>
      <c r="E343" s="22"/>
      <c r="F343" s="22"/>
      <c r="G343" s="22"/>
      <c r="H343" s="22"/>
      <c r="I343" s="22"/>
      <c r="J343" s="22"/>
    </row>
    <row r="344" spans="1:10">
      <c r="A344" s="22"/>
      <c r="B344" s="22"/>
      <c r="C344" s="22"/>
      <c r="D344" s="22"/>
      <c r="E344" s="22"/>
      <c r="F344" s="22"/>
      <c r="G344" s="22"/>
      <c r="H344" s="22"/>
      <c r="I344" s="22"/>
      <c r="J344" s="22"/>
    </row>
    <row r="345" spans="1:10">
      <c r="A345" s="22"/>
      <c r="B345" s="22"/>
      <c r="C345" s="22"/>
      <c r="D345" s="22"/>
      <c r="E345" s="22"/>
      <c r="F345" s="22"/>
      <c r="G345" s="22"/>
      <c r="H345" s="22"/>
      <c r="I345" s="22"/>
      <c r="J345" s="22"/>
    </row>
    <row r="346" spans="1:10">
      <c r="A346" s="22"/>
      <c r="B346" s="22"/>
      <c r="C346" s="22"/>
      <c r="D346" s="22"/>
      <c r="E346" s="22"/>
      <c r="F346" s="22"/>
      <c r="G346" s="22"/>
      <c r="H346" s="22"/>
      <c r="I346" s="22"/>
      <c r="J346" s="22"/>
    </row>
    <row r="347" spans="1:10">
      <c r="A347" s="22"/>
      <c r="B347" s="22"/>
      <c r="C347" s="22"/>
      <c r="D347" s="22"/>
      <c r="E347" s="22"/>
      <c r="F347" s="22"/>
      <c r="G347" s="22"/>
      <c r="H347" s="22"/>
      <c r="I347" s="22"/>
      <c r="J347" s="22"/>
    </row>
    <row r="348" spans="1:10">
      <c r="A348" s="22"/>
      <c r="B348" s="22"/>
      <c r="C348" s="22"/>
      <c r="D348" s="22"/>
      <c r="E348" s="22"/>
      <c r="F348" s="22"/>
      <c r="G348" s="22"/>
      <c r="H348" s="22"/>
      <c r="I348" s="22"/>
      <c r="J348" s="22"/>
    </row>
    <row r="349" spans="1:10">
      <c r="A349" s="22"/>
      <c r="B349" s="22"/>
      <c r="C349" s="22"/>
      <c r="D349" s="22"/>
      <c r="E349" s="22"/>
      <c r="F349" s="22"/>
      <c r="G349" s="22"/>
      <c r="H349" s="22"/>
      <c r="I349" s="22"/>
      <c r="J349" s="22"/>
    </row>
    <row r="350" spans="1:10">
      <c r="A350" s="22"/>
      <c r="B350" s="22"/>
      <c r="C350" s="22"/>
      <c r="D350" s="22"/>
      <c r="E350" s="22"/>
      <c r="F350" s="22"/>
      <c r="G350" s="22"/>
      <c r="H350" s="22"/>
      <c r="I350" s="22"/>
      <c r="J350" s="22"/>
    </row>
    <row r="351" spans="1:10">
      <c r="A351" s="22"/>
      <c r="B351" s="22"/>
      <c r="C351" s="22"/>
      <c r="D351" s="22"/>
      <c r="E351" s="22"/>
      <c r="F351" s="22"/>
      <c r="G351" s="22"/>
      <c r="H351" s="22"/>
      <c r="I351" s="22"/>
      <c r="J351" s="22"/>
    </row>
    <row r="352" spans="1:10">
      <c r="A352" s="22"/>
      <c r="B352" s="22"/>
      <c r="C352" s="22"/>
      <c r="D352" s="22"/>
      <c r="E352" s="22"/>
      <c r="F352" s="22"/>
      <c r="G352" s="22"/>
      <c r="H352" s="22"/>
      <c r="I352" s="22"/>
      <c r="J352" s="22"/>
    </row>
    <row r="353" spans="1:10">
      <c r="A353" s="22"/>
      <c r="B353" s="22"/>
      <c r="C353" s="22"/>
      <c r="D353" s="22"/>
      <c r="E353" s="22"/>
      <c r="F353" s="22"/>
      <c r="G353" s="22"/>
      <c r="H353" s="22"/>
      <c r="I353" s="22"/>
      <c r="J353" s="22"/>
    </row>
    <row r="354" spans="1:10">
      <c r="A354" s="22"/>
      <c r="B354" s="22"/>
      <c r="C354" s="22"/>
      <c r="D354" s="22"/>
      <c r="E354" s="22"/>
      <c r="F354" s="22"/>
      <c r="G354" s="22"/>
      <c r="H354" s="22"/>
      <c r="I354" s="22"/>
      <c r="J354" s="22"/>
    </row>
    <row r="355" spans="1:10">
      <c r="A355" s="22"/>
      <c r="B355" s="22"/>
      <c r="C355" s="22"/>
      <c r="D355" s="22"/>
      <c r="E355" s="22"/>
      <c r="F355" s="22"/>
      <c r="G355" s="22"/>
      <c r="H355" s="22"/>
      <c r="I355" s="22"/>
      <c r="J355" s="22"/>
    </row>
    <row r="356" spans="1:10">
      <c r="A356" s="22"/>
      <c r="B356" s="22"/>
      <c r="C356" s="22"/>
      <c r="D356" s="22"/>
      <c r="E356" s="22"/>
      <c r="F356" s="22"/>
      <c r="G356" s="22"/>
      <c r="H356" s="22"/>
      <c r="I356" s="22"/>
      <c r="J356" s="22"/>
    </row>
    <row r="357" spans="1:10">
      <c r="A357" s="22"/>
      <c r="B357" s="22"/>
      <c r="C357" s="22"/>
      <c r="D357" s="22"/>
      <c r="E357" s="22"/>
      <c r="F357" s="22"/>
      <c r="G357" s="22"/>
      <c r="H357" s="22"/>
      <c r="I357" s="22"/>
      <c r="J357" s="22"/>
    </row>
    <row r="358" spans="1:10">
      <c r="A358" s="22"/>
      <c r="B358" s="22"/>
      <c r="C358" s="22"/>
      <c r="D358" s="22"/>
      <c r="E358" s="22"/>
      <c r="F358" s="22"/>
      <c r="G358" s="22"/>
      <c r="H358" s="22"/>
      <c r="I358" s="22"/>
      <c r="J358" s="22"/>
    </row>
    <row r="359" spans="1:10">
      <c r="A359" s="22"/>
      <c r="B359" s="22"/>
      <c r="C359" s="22"/>
      <c r="D359" s="22"/>
      <c r="E359" s="22"/>
      <c r="F359" s="22"/>
      <c r="G359" s="22"/>
      <c r="H359" s="22"/>
      <c r="I359" s="22"/>
      <c r="J359" s="22"/>
    </row>
    <row r="360" spans="1:10">
      <c r="A360" s="22"/>
      <c r="B360" s="22"/>
      <c r="C360" s="22"/>
      <c r="D360" s="22"/>
      <c r="E360" s="22"/>
      <c r="F360" s="22"/>
      <c r="G360" s="22"/>
      <c r="H360" s="22"/>
      <c r="I360" s="22"/>
      <c r="J360" s="22"/>
    </row>
    <row r="361" spans="1:10">
      <c r="A361" s="22"/>
      <c r="B361" s="22"/>
      <c r="C361" s="22"/>
      <c r="D361" s="22"/>
      <c r="E361" s="22"/>
      <c r="F361" s="22"/>
      <c r="G361" s="22"/>
      <c r="H361" s="22"/>
      <c r="I361" s="22"/>
      <c r="J361" s="22"/>
    </row>
    <row r="362" spans="1:10">
      <c r="A362" s="22"/>
      <c r="B362" s="22"/>
      <c r="C362" s="22"/>
      <c r="D362" s="22"/>
      <c r="E362" s="22"/>
      <c r="F362" s="22"/>
      <c r="G362" s="22"/>
      <c r="H362" s="22"/>
      <c r="I362" s="22"/>
      <c r="J362" s="22"/>
    </row>
    <row r="363" spans="1:10">
      <c r="A363" s="22"/>
      <c r="B363" s="22"/>
      <c r="C363" s="22"/>
      <c r="D363" s="22"/>
      <c r="E363" s="22"/>
      <c r="F363" s="22"/>
      <c r="G363" s="22"/>
      <c r="H363" s="22"/>
      <c r="I363" s="22"/>
      <c r="J363" s="22"/>
    </row>
    <row r="364" spans="1:10">
      <c r="A364" s="22"/>
      <c r="B364" s="22"/>
      <c r="C364" s="22"/>
      <c r="D364" s="22"/>
      <c r="E364" s="22"/>
      <c r="F364" s="22"/>
      <c r="G364" s="22"/>
      <c r="H364" s="22"/>
      <c r="I364" s="22"/>
      <c r="J364" s="22"/>
    </row>
    <row r="365" spans="1:10">
      <c r="A365" s="22"/>
      <c r="B365" s="22"/>
      <c r="C365" s="22"/>
      <c r="D365" s="22"/>
      <c r="E365" s="22"/>
      <c r="F365" s="22"/>
      <c r="G365" s="22"/>
      <c r="H365" s="22"/>
      <c r="I365" s="22"/>
      <c r="J365" s="22"/>
    </row>
    <row r="366" spans="1:10">
      <c r="A366" s="22"/>
      <c r="B366" s="22"/>
      <c r="C366" s="22"/>
      <c r="D366" s="22"/>
      <c r="E366" s="22"/>
      <c r="F366" s="22"/>
      <c r="G366" s="22"/>
      <c r="H366" s="22"/>
      <c r="I366" s="22"/>
      <c r="J366" s="22"/>
    </row>
    <row r="367" spans="1:10">
      <c r="A367" s="22"/>
      <c r="B367" s="22"/>
      <c r="C367" s="22"/>
      <c r="D367" s="22"/>
      <c r="E367" s="22"/>
      <c r="F367" s="22"/>
      <c r="G367" s="22"/>
      <c r="H367" s="22"/>
      <c r="I367" s="22"/>
      <c r="J367" s="22"/>
    </row>
    <row r="368" spans="1:10">
      <c r="A368" s="22"/>
      <c r="B368" s="22"/>
      <c r="C368" s="22"/>
      <c r="D368" s="22"/>
      <c r="E368" s="22"/>
      <c r="F368" s="22"/>
      <c r="G368" s="22"/>
      <c r="H368" s="22"/>
      <c r="I368" s="22"/>
      <c r="J368" s="22"/>
    </row>
    <row r="369" spans="1:10">
      <c r="A369" s="22"/>
      <c r="B369" s="22"/>
      <c r="C369" s="22"/>
      <c r="D369" s="22"/>
      <c r="E369" s="22"/>
      <c r="F369" s="22"/>
      <c r="G369" s="22"/>
      <c r="H369" s="22"/>
      <c r="I369" s="22"/>
      <c r="J369" s="22"/>
    </row>
    <row r="370" spans="1:10">
      <c r="A370" s="22"/>
      <c r="B370" s="22"/>
      <c r="C370" s="22"/>
      <c r="D370" s="22"/>
      <c r="E370" s="22"/>
      <c r="F370" s="22"/>
      <c r="G370" s="22"/>
      <c r="H370" s="22"/>
      <c r="I370" s="22"/>
      <c r="J370" s="22"/>
    </row>
    <row r="371" spans="1:10">
      <c r="A371" s="22"/>
      <c r="B371" s="22"/>
      <c r="C371" s="22"/>
      <c r="D371" s="22"/>
      <c r="E371" s="22"/>
      <c r="F371" s="22"/>
      <c r="G371" s="22"/>
      <c r="H371" s="22"/>
      <c r="I371" s="22"/>
      <c r="J371" s="22"/>
    </row>
    <row r="372" spans="1:10">
      <c r="A372" s="22"/>
      <c r="B372" s="22"/>
      <c r="C372" s="22"/>
      <c r="D372" s="22"/>
      <c r="E372" s="22"/>
      <c r="F372" s="22"/>
      <c r="G372" s="22"/>
      <c r="H372" s="22"/>
      <c r="I372" s="22"/>
      <c r="J372" s="22"/>
    </row>
    <row r="373" spans="1:10">
      <c r="A373" s="22"/>
      <c r="B373" s="22"/>
      <c r="C373" s="22"/>
      <c r="D373" s="22"/>
      <c r="E373" s="22"/>
      <c r="F373" s="22"/>
      <c r="G373" s="22"/>
      <c r="H373" s="22"/>
      <c r="I373" s="22"/>
      <c r="J373" s="22"/>
    </row>
    <row r="374" spans="1:10">
      <c r="A374" s="22"/>
      <c r="B374" s="22"/>
      <c r="C374" s="22"/>
      <c r="D374" s="22"/>
      <c r="E374" s="22"/>
      <c r="F374" s="22"/>
      <c r="G374" s="22"/>
      <c r="H374" s="22"/>
      <c r="I374" s="22"/>
      <c r="J374" s="22"/>
    </row>
    <row r="375" spans="1:10">
      <c r="A375" s="22"/>
      <c r="B375" s="22"/>
      <c r="C375" s="22"/>
      <c r="D375" s="22"/>
      <c r="E375" s="22"/>
      <c r="F375" s="22"/>
      <c r="G375" s="22"/>
      <c r="H375" s="22"/>
      <c r="I375" s="22"/>
      <c r="J375" s="22"/>
    </row>
    <row r="376" spans="1:10">
      <c r="A376" s="22"/>
      <c r="B376" s="22"/>
      <c r="C376" s="22"/>
      <c r="D376" s="22"/>
      <c r="E376" s="22"/>
      <c r="F376" s="22"/>
      <c r="G376" s="22"/>
      <c r="H376" s="22"/>
      <c r="I376" s="22"/>
      <c r="J376" s="22"/>
    </row>
    <row r="377" spans="1:10">
      <c r="A377" s="22"/>
      <c r="B377" s="22"/>
      <c r="C377" s="22"/>
      <c r="D377" s="22"/>
      <c r="E377" s="22"/>
      <c r="F377" s="22"/>
      <c r="G377" s="22"/>
      <c r="H377" s="22"/>
      <c r="I377" s="22"/>
      <c r="J377" s="22"/>
    </row>
    <row r="378" spans="1:10">
      <c r="A378" s="22"/>
      <c r="B378" s="22"/>
      <c r="C378" s="22"/>
      <c r="D378" s="22"/>
      <c r="E378" s="22"/>
      <c r="F378" s="22"/>
      <c r="G378" s="22"/>
      <c r="H378" s="22"/>
      <c r="I378" s="22"/>
      <c r="J378" s="22"/>
    </row>
    <row r="379" spans="1:10">
      <c r="A379" s="22"/>
      <c r="B379" s="22"/>
      <c r="C379" s="22"/>
      <c r="D379" s="22"/>
      <c r="E379" s="22"/>
      <c r="F379" s="22"/>
      <c r="G379" s="22"/>
      <c r="H379" s="22"/>
      <c r="I379" s="22"/>
      <c r="J379" s="22"/>
    </row>
    <row r="380" spans="1:10">
      <c r="A380" s="22"/>
      <c r="B380" s="22"/>
      <c r="C380" s="22"/>
      <c r="D380" s="22"/>
      <c r="E380" s="22"/>
      <c r="F380" s="22"/>
      <c r="G380" s="22"/>
      <c r="H380" s="22"/>
      <c r="I380" s="22"/>
      <c r="J380" s="22"/>
    </row>
    <row r="381" spans="1:10">
      <c r="A381" s="22"/>
      <c r="B381" s="22"/>
      <c r="C381" s="22"/>
      <c r="D381" s="22"/>
      <c r="E381" s="22"/>
      <c r="F381" s="22"/>
      <c r="G381" s="22"/>
      <c r="H381" s="22"/>
      <c r="I381" s="22"/>
      <c r="J381" s="22"/>
    </row>
    <row r="382" spans="1:10">
      <c r="A382" s="22"/>
      <c r="B382" s="22"/>
      <c r="C382" s="22"/>
      <c r="D382" s="22"/>
      <c r="E382" s="22"/>
      <c r="F382" s="22"/>
      <c r="G382" s="22"/>
      <c r="H382" s="22"/>
      <c r="I382" s="22"/>
      <c r="J382" s="22"/>
    </row>
    <row r="383" spans="1:10">
      <c r="A383" s="22"/>
      <c r="B383" s="22"/>
      <c r="C383" s="22"/>
      <c r="D383" s="22"/>
      <c r="E383" s="22"/>
      <c r="F383" s="22"/>
      <c r="G383" s="22"/>
      <c r="H383" s="22"/>
      <c r="I383" s="22"/>
      <c r="J383" s="22"/>
    </row>
    <row r="384" spans="1:10">
      <c r="A384" s="22"/>
      <c r="B384" s="22"/>
      <c r="C384" s="22"/>
      <c r="D384" s="22"/>
      <c r="E384" s="22"/>
      <c r="F384" s="22"/>
      <c r="G384" s="22"/>
      <c r="H384" s="22"/>
      <c r="I384" s="22"/>
      <c r="J384" s="22"/>
    </row>
    <row r="385" spans="1:10">
      <c r="A385" s="22"/>
      <c r="B385" s="22"/>
      <c r="C385" s="22"/>
      <c r="D385" s="22"/>
      <c r="E385" s="22"/>
      <c r="F385" s="22"/>
      <c r="G385" s="22"/>
      <c r="H385" s="22"/>
      <c r="I385" s="22"/>
      <c r="J385" s="22"/>
    </row>
    <row r="386" spans="1:10">
      <c r="A386" s="22"/>
      <c r="B386" s="22"/>
      <c r="C386" s="22"/>
      <c r="D386" s="22"/>
      <c r="E386" s="22"/>
      <c r="F386" s="22"/>
      <c r="G386" s="22"/>
      <c r="H386" s="22"/>
      <c r="I386" s="22"/>
      <c r="J386" s="22"/>
    </row>
    <row r="387" spans="1:10">
      <c r="A387" s="22"/>
      <c r="B387" s="22"/>
      <c r="C387" s="22"/>
      <c r="D387" s="22"/>
      <c r="E387" s="22"/>
      <c r="F387" s="22"/>
      <c r="G387" s="22"/>
      <c r="H387" s="22"/>
      <c r="I387" s="22"/>
      <c r="J387" s="22"/>
    </row>
    <row r="388" spans="1:10">
      <c r="A388" s="22"/>
      <c r="B388" s="22"/>
      <c r="C388" s="22"/>
      <c r="D388" s="22"/>
      <c r="E388" s="22"/>
      <c r="F388" s="22"/>
      <c r="G388" s="22"/>
      <c r="H388" s="22"/>
      <c r="I388" s="22"/>
      <c r="J388" s="22"/>
    </row>
    <row r="389" spans="1:10">
      <c r="A389" s="22"/>
      <c r="B389" s="22"/>
      <c r="C389" s="22"/>
      <c r="D389" s="22"/>
      <c r="E389" s="22"/>
      <c r="F389" s="22"/>
      <c r="G389" s="22"/>
      <c r="H389" s="22"/>
      <c r="I389" s="22"/>
      <c r="J389" s="22"/>
    </row>
    <row r="390" spans="1:10">
      <c r="A390" s="22"/>
      <c r="B390" s="22"/>
      <c r="C390" s="22"/>
      <c r="D390" s="22"/>
      <c r="E390" s="22"/>
      <c r="F390" s="22"/>
      <c r="G390" s="22"/>
      <c r="H390" s="22"/>
      <c r="I390" s="22"/>
      <c r="J390" s="22"/>
    </row>
    <row r="391" spans="1:10">
      <c r="A391" s="22"/>
      <c r="B391" s="22"/>
      <c r="C391" s="22"/>
      <c r="D391" s="22"/>
      <c r="E391" s="22"/>
      <c r="F391" s="22"/>
      <c r="G391" s="22"/>
      <c r="H391" s="22"/>
      <c r="I391" s="22"/>
      <c r="J391" s="22"/>
    </row>
    <row r="392" spans="1:10">
      <c r="A392" s="22"/>
      <c r="B392" s="22"/>
      <c r="C392" s="22"/>
      <c r="D392" s="22"/>
      <c r="E392" s="22"/>
      <c r="F392" s="22"/>
      <c r="G392" s="22"/>
      <c r="H392" s="22"/>
      <c r="I392" s="22"/>
      <c r="J392" s="22"/>
    </row>
    <row r="393" spans="1:10">
      <c r="A393" s="22"/>
      <c r="B393" s="22"/>
      <c r="C393" s="22"/>
      <c r="D393" s="22"/>
      <c r="E393" s="22"/>
      <c r="F393" s="22"/>
      <c r="G393" s="22"/>
      <c r="H393" s="22"/>
      <c r="I393" s="22"/>
      <c r="J393" s="22"/>
    </row>
    <row r="394" spans="1:10">
      <c r="A394" s="22"/>
      <c r="B394" s="22"/>
      <c r="C394" s="22"/>
      <c r="D394" s="22"/>
      <c r="E394" s="22"/>
      <c r="F394" s="22"/>
      <c r="G394" s="22"/>
      <c r="H394" s="22"/>
      <c r="I394" s="22"/>
      <c r="J394" s="22"/>
    </row>
    <row r="395" spans="1:10">
      <c r="A395" s="22"/>
      <c r="B395" s="22"/>
      <c r="C395" s="22"/>
      <c r="D395" s="22"/>
      <c r="E395" s="22"/>
      <c r="F395" s="22"/>
      <c r="G395" s="22"/>
      <c r="H395" s="22"/>
      <c r="I395" s="22"/>
      <c r="J395" s="22"/>
    </row>
    <row r="396" spans="1:10">
      <c r="A396" s="22"/>
      <c r="B396" s="22"/>
      <c r="C396" s="22"/>
      <c r="D396" s="22"/>
      <c r="E396" s="22"/>
      <c r="F396" s="22"/>
      <c r="G396" s="22"/>
      <c r="H396" s="22"/>
      <c r="I396" s="22"/>
      <c r="J396" s="22"/>
    </row>
    <row r="397" spans="1:10">
      <c r="A397" s="22"/>
      <c r="B397" s="22"/>
      <c r="C397" s="22"/>
      <c r="D397" s="22"/>
      <c r="E397" s="22"/>
      <c r="F397" s="22"/>
      <c r="G397" s="22"/>
      <c r="H397" s="22"/>
      <c r="I397" s="22"/>
      <c r="J397" s="22"/>
    </row>
    <row r="398" spans="1:10">
      <c r="A398" s="22"/>
      <c r="B398" s="22"/>
      <c r="C398" s="22"/>
      <c r="D398" s="22"/>
      <c r="E398" s="22"/>
      <c r="F398" s="22"/>
      <c r="G398" s="22"/>
      <c r="H398" s="22"/>
      <c r="I398" s="22"/>
      <c r="J398" s="22"/>
    </row>
    <row r="399" spans="1:10">
      <c r="A399" s="22"/>
      <c r="B399" s="22"/>
      <c r="C399" s="22"/>
      <c r="D399" s="22"/>
      <c r="E399" s="22"/>
      <c r="F399" s="22"/>
      <c r="G399" s="22"/>
      <c r="H399" s="22"/>
      <c r="I399" s="22"/>
      <c r="J399" s="22"/>
    </row>
    <row r="400" spans="1:10">
      <c r="A400" s="22"/>
      <c r="B400" s="22"/>
      <c r="C400" s="22"/>
      <c r="D400" s="22"/>
      <c r="E400" s="22"/>
      <c r="F400" s="22"/>
      <c r="G400" s="22"/>
      <c r="H400" s="22"/>
      <c r="I400" s="22"/>
      <c r="J400" s="22"/>
    </row>
    <row r="401" spans="1:10">
      <c r="A401" s="22"/>
      <c r="B401" s="22"/>
      <c r="C401" s="22"/>
      <c r="D401" s="22"/>
      <c r="E401" s="22"/>
      <c r="F401" s="22"/>
      <c r="G401" s="22"/>
      <c r="H401" s="22"/>
      <c r="I401" s="22"/>
      <c r="J401" s="22"/>
    </row>
    <row r="402" spans="1:10">
      <c r="A402" s="22"/>
      <c r="B402" s="22"/>
      <c r="C402" s="22"/>
      <c r="D402" s="22"/>
      <c r="E402" s="22"/>
      <c r="F402" s="22"/>
      <c r="G402" s="22"/>
      <c r="H402" s="22"/>
      <c r="I402" s="22"/>
      <c r="J402" s="22"/>
    </row>
    <row r="403" spans="1:10">
      <c r="A403" s="22"/>
      <c r="B403" s="22"/>
      <c r="C403" s="22"/>
      <c r="D403" s="22"/>
      <c r="E403" s="22"/>
      <c r="F403" s="22"/>
      <c r="G403" s="22"/>
      <c r="H403" s="22"/>
      <c r="I403" s="22"/>
      <c r="J403" s="22"/>
    </row>
    <row r="404" spans="1:10">
      <c r="A404" s="22"/>
      <c r="B404" s="22"/>
      <c r="C404" s="22"/>
      <c r="D404" s="22"/>
      <c r="E404" s="22"/>
      <c r="F404" s="22"/>
      <c r="G404" s="22"/>
      <c r="H404" s="22"/>
      <c r="I404" s="22"/>
      <c r="J404" s="22"/>
    </row>
    <row r="405" spans="1:10">
      <c r="A405" s="22"/>
      <c r="B405" s="22"/>
      <c r="C405" s="22"/>
      <c r="D405" s="22"/>
      <c r="E405" s="22"/>
      <c r="F405" s="22"/>
      <c r="G405" s="22"/>
      <c r="H405" s="22"/>
      <c r="I405" s="22"/>
      <c r="J405" s="22"/>
    </row>
    <row r="406" spans="1:10">
      <c r="A406" s="22"/>
      <c r="B406" s="22"/>
      <c r="C406" s="22"/>
      <c r="D406" s="22"/>
      <c r="E406" s="22"/>
      <c r="F406" s="22"/>
      <c r="G406" s="22"/>
      <c r="H406" s="22"/>
      <c r="I406" s="22"/>
      <c r="J406" s="22"/>
    </row>
    <row r="407" spans="1:10">
      <c r="A407" s="22"/>
      <c r="B407" s="22"/>
      <c r="C407" s="22"/>
      <c r="D407" s="22"/>
      <c r="E407" s="22"/>
      <c r="F407" s="22"/>
      <c r="G407" s="22"/>
      <c r="H407" s="22"/>
      <c r="I407" s="22"/>
      <c r="J407" s="22"/>
    </row>
    <row r="408" spans="1:10">
      <c r="A408" s="22"/>
      <c r="B408" s="22"/>
      <c r="C408" s="22"/>
      <c r="D408" s="22"/>
      <c r="E408" s="22"/>
      <c r="F408" s="22"/>
      <c r="G408" s="22"/>
      <c r="H408" s="22"/>
      <c r="I408" s="22"/>
      <c r="J408" s="22"/>
    </row>
    <row r="409" spans="1:10">
      <c r="A409" s="22"/>
      <c r="B409" s="22"/>
      <c r="C409" s="22"/>
      <c r="D409" s="22"/>
      <c r="E409" s="22"/>
      <c r="F409" s="22"/>
      <c r="G409" s="22"/>
      <c r="H409" s="22"/>
      <c r="I409" s="22"/>
      <c r="J409" s="22"/>
    </row>
    <row r="410" spans="1:10">
      <c r="A410" s="22"/>
      <c r="B410" s="22"/>
      <c r="C410" s="22"/>
      <c r="D410" s="22"/>
      <c r="E410" s="22"/>
      <c r="F410" s="22"/>
      <c r="G410" s="22"/>
      <c r="H410" s="22"/>
      <c r="I410" s="22"/>
      <c r="J410" s="22"/>
    </row>
    <row r="411" spans="1:10">
      <c r="A411" s="22"/>
      <c r="B411" s="22"/>
      <c r="C411" s="22"/>
      <c r="D411" s="22"/>
      <c r="E411" s="22"/>
      <c r="F411" s="22"/>
      <c r="G411" s="22"/>
      <c r="H411" s="22"/>
      <c r="I411" s="22"/>
      <c r="J411" s="22"/>
    </row>
    <row r="412" spans="1:10">
      <c r="A412" s="22"/>
      <c r="B412" s="22"/>
      <c r="C412" s="22"/>
      <c r="D412" s="22"/>
      <c r="E412" s="22"/>
      <c r="F412" s="22"/>
      <c r="G412" s="22"/>
      <c r="H412" s="22"/>
      <c r="I412" s="22"/>
      <c r="J412" s="22"/>
    </row>
    <row r="413" spans="1:10">
      <c r="A413" s="22"/>
      <c r="B413" s="22"/>
      <c r="C413" s="22"/>
      <c r="D413" s="22"/>
      <c r="E413" s="22"/>
      <c r="F413" s="22"/>
      <c r="G413" s="22"/>
      <c r="H413" s="22"/>
      <c r="I413" s="22"/>
      <c r="J413" s="22"/>
    </row>
    <row r="414" spans="1:10">
      <c r="A414" s="22"/>
      <c r="B414" s="22"/>
      <c r="C414" s="22"/>
      <c r="D414" s="22"/>
      <c r="E414" s="22"/>
      <c r="F414" s="22"/>
      <c r="G414" s="22"/>
      <c r="H414" s="22"/>
      <c r="I414" s="22"/>
      <c r="J414" s="22"/>
    </row>
    <row r="415" spans="1:10">
      <c r="A415" s="22"/>
      <c r="B415" s="22"/>
      <c r="C415" s="22"/>
      <c r="D415" s="22"/>
      <c r="E415" s="22"/>
      <c r="F415" s="22"/>
      <c r="G415" s="22"/>
      <c r="H415" s="22"/>
      <c r="I415" s="22"/>
      <c r="J415" s="22"/>
    </row>
    <row r="416" spans="1:10">
      <c r="A416" s="22"/>
      <c r="B416" s="22"/>
      <c r="C416" s="22"/>
      <c r="D416" s="22"/>
      <c r="E416" s="22"/>
      <c r="F416" s="22"/>
      <c r="G416" s="22"/>
      <c r="H416" s="22"/>
      <c r="I416" s="22"/>
      <c r="J416" s="22"/>
    </row>
    <row r="417" spans="1:10">
      <c r="A417" s="22"/>
      <c r="B417" s="22"/>
      <c r="C417" s="22"/>
      <c r="D417" s="22"/>
      <c r="E417" s="22"/>
      <c r="F417" s="22"/>
      <c r="G417" s="22"/>
      <c r="H417" s="22"/>
      <c r="I417" s="22"/>
      <c r="J417" s="22"/>
    </row>
    <row r="418" spans="1:10">
      <c r="A418" s="22"/>
      <c r="B418" s="22"/>
      <c r="C418" s="22"/>
      <c r="D418" s="22"/>
      <c r="E418" s="22"/>
      <c r="F418" s="22"/>
      <c r="G418" s="22"/>
      <c r="H418" s="22"/>
      <c r="I418" s="22"/>
      <c r="J418" s="22"/>
    </row>
    <row r="419" spans="1:10">
      <c r="A419" s="22"/>
      <c r="B419" s="22"/>
      <c r="C419" s="22"/>
      <c r="D419" s="22"/>
      <c r="E419" s="22"/>
      <c r="F419" s="22"/>
      <c r="G419" s="22"/>
      <c r="H419" s="22"/>
      <c r="I419" s="22"/>
      <c r="J419" s="22"/>
    </row>
    <row r="420" spans="1:10">
      <c r="A420" s="22"/>
      <c r="B420" s="22"/>
      <c r="C420" s="22"/>
      <c r="D420" s="22"/>
      <c r="E420" s="22"/>
      <c r="F420" s="22"/>
      <c r="G420" s="22"/>
      <c r="H420" s="22"/>
      <c r="I420" s="22"/>
      <c r="J420" s="22"/>
    </row>
    <row r="421" spans="1:10">
      <c r="A421" s="22"/>
      <c r="B421" s="22"/>
      <c r="C421" s="22"/>
      <c r="D421" s="22"/>
      <c r="E421" s="22"/>
      <c r="F421" s="22"/>
      <c r="G421" s="22"/>
      <c r="H421" s="22"/>
      <c r="I421" s="22"/>
      <c r="J421" s="22"/>
    </row>
    <row r="422" spans="1:10">
      <c r="A422" s="22"/>
      <c r="B422" s="22"/>
      <c r="C422" s="22"/>
      <c r="D422" s="22"/>
      <c r="E422" s="22"/>
      <c r="F422" s="22"/>
      <c r="G422" s="22"/>
      <c r="H422" s="22"/>
      <c r="I422" s="22"/>
      <c r="J422" s="22"/>
    </row>
    <row r="423" spans="1:10">
      <c r="A423" s="22"/>
      <c r="B423" s="22"/>
      <c r="C423" s="22"/>
      <c r="D423" s="22"/>
      <c r="E423" s="22"/>
      <c r="F423" s="22"/>
      <c r="G423" s="22"/>
      <c r="H423" s="22"/>
      <c r="I423" s="22"/>
      <c r="J423" s="22"/>
    </row>
    <row r="424" spans="1:10">
      <c r="A424" s="22"/>
      <c r="B424" s="22"/>
      <c r="C424" s="22"/>
      <c r="D424" s="22"/>
      <c r="E424" s="22"/>
      <c r="F424" s="22"/>
      <c r="G424" s="22"/>
      <c r="H424" s="22"/>
      <c r="I424" s="22"/>
      <c r="J424" s="22"/>
    </row>
    <row r="425" spans="1:10">
      <c r="A425" s="22"/>
      <c r="B425" s="22"/>
      <c r="C425" s="22"/>
      <c r="D425" s="22"/>
      <c r="E425" s="22"/>
      <c r="F425" s="22"/>
      <c r="G425" s="22"/>
      <c r="H425" s="22"/>
      <c r="I425" s="22"/>
      <c r="J425" s="22"/>
    </row>
    <row r="426" spans="1:10">
      <c r="A426" s="22"/>
      <c r="B426" s="22"/>
      <c r="C426" s="22"/>
      <c r="D426" s="22"/>
      <c r="E426" s="22"/>
      <c r="F426" s="22"/>
      <c r="G426" s="22"/>
      <c r="H426" s="22"/>
      <c r="I426" s="22"/>
      <c r="J426" s="22"/>
    </row>
    <row r="427" spans="1:10">
      <c r="A427" s="22"/>
      <c r="B427" s="22"/>
      <c r="C427" s="22"/>
      <c r="D427" s="22"/>
      <c r="E427" s="22"/>
      <c r="F427" s="22"/>
      <c r="G427" s="22"/>
      <c r="H427" s="22"/>
      <c r="I427" s="22"/>
      <c r="J427" s="22"/>
    </row>
    <row r="428" spans="1:10">
      <c r="A428" s="22"/>
      <c r="B428" s="22"/>
      <c r="C428" s="22"/>
      <c r="D428" s="22"/>
      <c r="E428" s="22"/>
      <c r="F428" s="22"/>
      <c r="G428" s="22"/>
      <c r="H428" s="22"/>
      <c r="I428" s="22"/>
      <c r="J428" s="22"/>
    </row>
    <row r="429" spans="1:10">
      <c r="A429" s="22"/>
      <c r="B429" s="22"/>
      <c r="C429" s="22"/>
      <c r="D429" s="22"/>
      <c r="E429" s="22"/>
      <c r="F429" s="22"/>
      <c r="G429" s="22"/>
      <c r="H429" s="22"/>
      <c r="I429" s="22"/>
      <c r="J429" s="22"/>
    </row>
    <row r="430" spans="1:10">
      <c r="A430" s="22"/>
      <c r="B430" s="22"/>
      <c r="C430" s="22"/>
      <c r="D430" s="22"/>
      <c r="E430" s="22"/>
      <c r="F430" s="22"/>
      <c r="G430" s="22"/>
      <c r="H430" s="22"/>
      <c r="I430" s="22"/>
      <c r="J430" s="22"/>
    </row>
    <row r="431" spans="1:10">
      <c r="A431" s="22"/>
      <c r="B431" s="22"/>
      <c r="C431" s="22"/>
      <c r="D431" s="22"/>
      <c r="E431" s="22"/>
      <c r="F431" s="22"/>
      <c r="G431" s="22"/>
      <c r="H431" s="22"/>
      <c r="I431" s="22"/>
      <c r="J431" s="22"/>
    </row>
    <row r="432" spans="1:10">
      <c r="A432" s="22"/>
      <c r="B432" s="22"/>
      <c r="C432" s="22"/>
      <c r="D432" s="22"/>
      <c r="E432" s="22"/>
      <c r="F432" s="22"/>
      <c r="G432" s="22"/>
      <c r="H432" s="22"/>
      <c r="I432" s="22"/>
      <c r="J432" s="22"/>
    </row>
    <row r="433" spans="1:10">
      <c r="A433" s="22"/>
      <c r="B433" s="22"/>
      <c r="C433" s="22"/>
      <c r="D433" s="22"/>
      <c r="E433" s="22"/>
      <c r="F433" s="22"/>
      <c r="G433" s="22"/>
      <c r="H433" s="22"/>
      <c r="I433" s="22"/>
      <c r="J433" s="22"/>
    </row>
    <row r="434" spans="1:10">
      <c r="A434" s="22"/>
      <c r="B434" s="22"/>
      <c r="C434" s="22"/>
      <c r="D434" s="22"/>
      <c r="E434" s="22"/>
      <c r="F434" s="22"/>
      <c r="G434" s="22"/>
      <c r="H434" s="22"/>
      <c r="I434" s="22"/>
      <c r="J434" s="22"/>
    </row>
    <row r="435" spans="1:10">
      <c r="A435" s="22"/>
      <c r="B435" s="22"/>
      <c r="C435" s="22"/>
      <c r="D435" s="22"/>
      <c r="E435" s="22"/>
      <c r="F435" s="22"/>
      <c r="G435" s="22"/>
      <c r="H435" s="22"/>
      <c r="I435" s="22"/>
      <c r="J435" s="22"/>
    </row>
    <row r="436" spans="1:10">
      <c r="A436" s="22"/>
      <c r="B436" s="22"/>
      <c r="C436" s="22"/>
      <c r="D436" s="22"/>
      <c r="E436" s="22"/>
      <c r="F436" s="22"/>
      <c r="G436" s="22"/>
      <c r="H436" s="22"/>
      <c r="I436" s="22"/>
      <c r="J436" s="22"/>
    </row>
    <row r="437" spans="1:10">
      <c r="A437" s="22"/>
      <c r="B437" s="22"/>
      <c r="C437" s="22"/>
      <c r="D437" s="22"/>
      <c r="E437" s="22"/>
      <c r="F437" s="22"/>
      <c r="G437" s="22"/>
      <c r="H437" s="22"/>
      <c r="I437" s="22"/>
      <c r="J437" s="22"/>
    </row>
    <row r="438" spans="1:10">
      <c r="A438" s="22"/>
      <c r="B438" s="22"/>
      <c r="C438" s="22"/>
      <c r="D438" s="22"/>
      <c r="E438" s="22"/>
      <c r="F438" s="22"/>
      <c r="G438" s="22"/>
      <c r="H438" s="22"/>
      <c r="I438" s="22"/>
      <c r="J438" s="22"/>
    </row>
    <row r="439" spans="1:10">
      <c r="A439" s="22"/>
      <c r="B439" s="22"/>
      <c r="C439" s="22"/>
      <c r="D439" s="22"/>
      <c r="E439" s="22"/>
      <c r="F439" s="22"/>
      <c r="G439" s="22"/>
      <c r="H439" s="22"/>
      <c r="I439" s="22"/>
      <c r="J439" s="22"/>
    </row>
    <row r="440" spans="1:10">
      <c r="A440" s="22"/>
      <c r="B440" s="22"/>
      <c r="C440" s="22"/>
      <c r="D440" s="22"/>
      <c r="E440" s="22"/>
      <c r="F440" s="22"/>
      <c r="G440" s="22"/>
      <c r="H440" s="22"/>
      <c r="I440" s="22"/>
      <c r="J440" s="22"/>
    </row>
    <row r="441" spans="1:10">
      <c r="A441" s="22"/>
      <c r="B441" s="22"/>
      <c r="C441" s="22"/>
      <c r="D441" s="22"/>
      <c r="E441" s="22"/>
      <c r="F441" s="22"/>
      <c r="G441" s="22"/>
      <c r="H441" s="22"/>
      <c r="I441" s="22"/>
      <c r="J441" s="22"/>
    </row>
    <row r="442" spans="1:10">
      <c r="A442" s="22"/>
      <c r="B442" s="22"/>
      <c r="C442" s="22"/>
      <c r="D442" s="22"/>
      <c r="E442" s="22"/>
      <c r="F442" s="22"/>
      <c r="G442" s="22"/>
      <c r="H442" s="22"/>
      <c r="I442" s="22"/>
      <c r="J442" s="22"/>
    </row>
    <row r="443" spans="1:10">
      <c r="A443" s="22"/>
      <c r="B443" s="22"/>
      <c r="C443" s="22"/>
      <c r="D443" s="22"/>
      <c r="E443" s="22"/>
      <c r="F443" s="22"/>
      <c r="G443" s="22"/>
      <c r="H443" s="22"/>
      <c r="I443" s="22"/>
      <c r="J443" s="22"/>
    </row>
    <row r="444" spans="1:10">
      <c r="A444" s="22"/>
      <c r="B444" s="22"/>
      <c r="C444" s="22"/>
      <c r="D444" s="22"/>
      <c r="E444" s="22"/>
      <c r="F444" s="22"/>
      <c r="G444" s="22"/>
      <c r="H444" s="22"/>
      <c r="I444" s="22"/>
      <c r="J444" s="22"/>
    </row>
    <row r="445" spans="1:10">
      <c r="A445" s="22"/>
      <c r="B445" s="22"/>
      <c r="C445" s="22"/>
      <c r="D445" s="22"/>
      <c r="E445" s="22"/>
      <c r="F445" s="22"/>
      <c r="G445" s="22"/>
      <c r="H445" s="22"/>
      <c r="I445" s="22"/>
      <c r="J445" s="22"/>
    </row>
    <row r="446" spans="1:10">
      <c r="A446" s="22"/>
      <c r="B446" s="22"/>
      <c r="C446" s="22"/>
      <c r="D446" s="22"/>
      <c r="E446" s="22"/>
      <c r="F446" s="22"/>
      <c r="G446" s="22"/>
      <c r="H446" s="22"/>
      <c r="I446" s="22"/>
      <c r="J446" s="22"/>
    </row>
    <row r="447" spans="1:10">
      <c r="A447" s="22"/>
      <c r="B447" s="22"/>
      <c r="C447" s="22"/>
      <c r="D447" s="22"/>
      <c r="E447" s="22"/>
      <c r="F447" s="22"/>
      <c r="G447" s="22"/>
      <c r="H447" s="22"/>
      <c r="I447" s="22"/>
      <c r="J447" s="22"/>
    </row>
    <row r="448" spans="1:10">
      <c r="A448" s="22"/>
      <c r="B448" s="22"/>
      <c r="C448" s="22"/>
      <c r="D448" s="22"/>
      <c r="E448" s="22"/>
      <c r="F448" s="22"/>
      <c r="G448" s="22"/>
      <c r="H448" s="22"/>
      <c r="I448" s="22"/>
      <c r="J448" s="22"/>
    </row>
    <row r="449" spans="1:10">
      <c r="A449" s="22"/>
      <c r="B449" s="22"/>
      <c r="C449" s="22"/>
      <c r="D449" s="22"/>
      <c r="E449" s="22"/>
      <c r="F449" s="22"/>
      <c r="G449" s="22"/>
      <c r="H449" s="22"/>
      <c r="I449" s="22"/>
      <c r="J449" s="22"/>
    </row>
    <row r="450" spans="1:10">
      <c r="A450" s="22"/>
      <c r="B450" s="22"/>
      <c r="C450" s="22"/>
      <c r="D450" s="22"/>
      <c r="E450" s="22"/>
      <c r="F450" s="22"/>
      <c r="G450" s="22"/>
      <c r="H450" s="22"/>
      <c r="I450" s="22"/>
      <c r="J450" s="22"/>
    </row>
    <row r="451" spans="1:10">
      <c r="A451" s="22"/>
      <c r="B451" s="22"/>
      <c r="C451" s="22"/>
      <c r="D451" s="22"/>
      <c r="E451" s="22"/>
      <c r="F451" s="22"/>
      <c r="G451" s="22"/>
      <c r="H451" s="22"/>
      <c r="I451" s="22"/>
      <c r="J451" s="22"/>
    </row>
    <row r="452" spans="1:10">
      <c r="A452" s="22"/>
      <c r="B452" s="22"/>
      <c r="C452" s="22"/>
      <c r="D452" s="22"/>
      <c r="E452" s="22"/>
      <c r="F452" s="22"/>
      <c r="G452" s="22"/>
      <c r="H452" s="22"/>
      <c r="I452" s="22"/>
      <c r="J452" s="22"/>
    </row>
    <row r="453" spans="1:10">
      <c r="A453" s="22"/>
      <c r="B453" s="22"/>
      <c r="C453" s="22"/>
      <c r="D453" s="22"/>
      <c r="E453" s="22"/>
      <c r="F453" s="22"/>
      <c r="G453" s="22"/>
      <c r="H453" s="22"/>
      <c r="I453" s="22"/>
      <c r="J453" s="22"/>
    </row>
    <row r="454" spans="1:10">
      <c r="A454" s="22"/>
      <c r="B454" s="22"/>
      <c r="C454" s="22"/>
      <c r="D454" s="22"/>
      <c r="E454" s="22"/>
      <c r="F454" s="22"/>
      <c r="G454" s="22"/>
      <c r="H454" s="22"/>
      <c r="I454" s="22"/>
      <c r="J454" s="22"/>
    </row>
    <row r="455" spans="1:10">
      <c r="A455" s="22"/>
      <c r="B455" s="22"/>
      <c r="C455" s="22"/>
      <c r="D455" s="22"/>
      <c r="E455" s="22"/>
      <c r="F455" s="22"/>
      <c r="G455" s="22"/>
      <c r="H455" s="22"/>
      <c r="I455" s="22"/>
      <c r="J455" s="22"/>
    </row>
    <row r="456" spans="1:10">
      <c r="A456" s="22"/>
      <c r="B456" s="22"/>
      <c r="C456" s="22"/>
      <c r="D456" s="22"/>
      <c r="E456" s="22"/>
      <c r="F456" s="22"/>
      <c r="G456" s="22"/>
      <c r="H456" s="22"/>
      <c r="I456" s="22"/>
      <c r="J456" s="22"/>
    </row>
    <row r="457" spans="1:10">
      <c r="A457" s="22"/>
      <c r="B457" s="22"/>
      <c r="C457" s="22"/>
      <c r="D457" s="22"/>
      <c r="E457" s="22"/>
      <c r="F457" s="22"/>
      <c r="G457" s="22"/>
      <c r="H457" s="22"/>
      <c r="I457" s="22"/>
      <c r="J457" s="22"/>
    </row>
    <row r="458" spans="1:10">
      <c r="A458" s="22"/>
      <c r="B458" s="22"/>
      <c r="C458" s="22"/>
      <c r="D458" s="22"/>
      <c r="E458" s="22"/>
      <c r="F458" s="22"/>
      <c r="G458" s="22"/>
      <c r="H458" s="22"/>
      <c r="I458" s="22"/>
      <c r="J458" s="22"/>
    </row>
    <row r="459" spans="1:10">
      <c r="A459" s="22"/>
      <c r="B459" s="22"/>
      <c r="C459" s="22"/>
      <c r="D459" s="22"/>
      <c r="E459" s="22"/>
      <c r="F459" s="22"/>
      <c r="G459" s="22"/>
      <c r="H459" s="22"/>
      <c r="I459" s="22"/>
      <c r="J459" s="22"/>
    </row>
    <row r="460" spans="1:10">
      <c r="A460" s="22"/>
      <c r="B460" s="22"/>
      <c r="C460" s="22"/>
      <c r="D460" s="22"/>
      <c r="E460" s="22"/>
      <c r="F460" s="22"/>
      <c r="G460" s="22"/>
      <c r="H460" s="22"/>
      <c r="I460" s="22"/>
      <c r="J460" s="22"/>
    </row>
    <row r="461" spans="1:10">
      <c r="A461" s="22"/>
      <c r="B461" s="22"/>
      <c r="C461" s="22"/>
      <c r="D461" s="22"/>
      <c r="E461" s="22"/>
      <c r="F461" s="22"/>
      <c r="G461" s="22"/>
      <c r="H461" s="22"/>
      <c r="I461" s="22"/>
      <c r="J461" s="22"/>
    </row>
    <row r="462" spans="1:10">
      <c r="A462" s="22"/>
      <c r="B462" s="22"/>
      <c r="C462" s="22"/>
      <c r="D462" s="22"/>
      <c r="E462" s="22"/>
      <c r="F462" s="22"/>
      <c r="G462" s="22"/>
      <c r="H462" s="22"/>
      <c r="I462" s="22"/>
      <c r="J462" s="22"/>
    </row>
    <row r="463" spans="1:10">
      <c r="A463" s="22"/>
      <c r="B463" s="22"/>
      <c r="C463" s="22"/>
      <c r="D463" s="22"/>
      <c r="E463" s="22"/>
      <c r="F463" s="22"/>
      <c r="G463" s="22"/>
      <c r="H463" s="22"/>
      <c r="I463" s="22"/>
      <c r="J463" s="22"/>
    </row>
    <row r="464" spans="1:10">
      <c r="A464" s="22"/>
      <c r="B464" s="22"/>
      <c r="C464" s="22"/>
      <c r="D464" s="22"/>
      <c r="E464" s="22"/>
      <c r="F464" s="22"/>
      <c r="G464" s="22"/>
      <c r="H464" s="22"/>
      <c r="I464" s="22"/>
      <c r="J464" s="22"/>
    </row>
    <row r="465" spans="1:10">
      <c r="A465" s="22"/>
      <c r="B465" s="22"/>
      <c r="C465" s="22"/>
      <c r="D465" s="22"/>
      <c r="E465" s="22"/>
      <c r="F465" s="22"/>
      <c r="G465" s="22"/>
      <c r="H465" s="22"/>
      <c r="I465" s="22"/>
      <c r="J465" s="22"/>
    </row>
    <row r="466" spans="1:10">
      <c r="A466" s="22"/>
      <c r="B466" s="22"/>
      <c r="C466" s="22"/>
      <c r="D466" s="22"/>
      <c r="E466" s="22"/>
      <c r="F466" s="22"/>
      <c r="G466" s="22"/>
      <c r="H466" s="22"/>
      <c r="I466" s="22"/>
      <c r="J466" s="22"/>
    </row>
    <row r="467" spans="1:10">
      <c r="A467" s="22"/>
      <c r="B467" s="22"/>
      <c r="C467" s="22"/>
      <c r="D467" s="22"/>
      <c r="E467" s="22"/>
      <c r="F467" s="22"/>
      <c r="G467" s="22"/>
      <c r="H467" s="22"/>
      <c r="I467" s="22"/>
      <c r="J467" s="22"/>
    </row>
    <row r="468" spans="1:10">
      <c r="A468" s="22"/>
      <c r="B468" s="22"/>
      <c r="C468" s="22"/>
      <c r="D468" s="22"/>
      <c r="E468" s="22"/>
      <c r="F468" s="22"/>
      <c r="G468" s="22"/>
      <c r="H468" s="22"/>
      <c r="I468" s="22"/>
      <c r="J468" s="22"/>
    </row>
    <row r="469" spans="1:10">
      <c r="A469" s="22"/>
      <c r="B469" s="22"/>
      <c r="C469" s="22"/>
      <c r="D469" s="22"/>
      <c r="E469" s="22"/>
      <c r="F469" s="22"/>
      <c r="G469" s="22"/>
      <c r="H469" s="22"/>
      <c r="I469" s="22"/>
      <c r="J469" s="22"/>
    </row>
    <row r="470" spans="1:10">
      <c r="A470" s="22"/>
      <c r="B470" s="22"/>
      <c r="C470" s="22"/>
      <c r="D470" s="22"/>
      <c r="E470" s="22"/>
      <c r="F470" s="22"/>
      <c r="G470" s="22"/>
      <c r="H470" s="22"/>
      <c r="I470" s="22"/>
      <c r="J470" s="22"/>
    </row>
    <row r="471" spans="1:10">
      <c r="A471" s="22"/>
      <c r="B471" s="22"/>
      <c r="C471" s="22"/>
      <c r="D471" s="22"/>
      <c r="E471" s="22"/>
      <c r="F471" s="22"/>
      <c r="G471" s="22"/>
      <c r="H471" s="22"/>
      <c r="I471" s="22"/>
      <c r="J471" s="22"/>
    </row>
    <row r="472" spans="1:10">
      <c r="A472" s="22"/>
      <c r="B472" s="22"/>
      <c r="C472" s="22"/>
      <c r="D472" s="22"/>
      <c r="E472" s="22"/>
      <c r="F472" s="22"/>
      <c r="G472" s="22"/>
      <c r="H472" s="22"/>
      <c r="I472" s="22"/>
      <c r="J472" s="22"/>
    </row>
    <row r="473" spans="1:10">
      <c r="A473" s="22"/>
      <c r="B473" s="22"/>
      <c r="C473" s="22"/>
      <c r="D473" s="22"/>
      <c r="E473" s="22"/>
      <c r="F473" s="22"/>
      <c r="G473" s="22"/>
      <c r="H473" s="22"/>
      <c r="I473" s="22"/>
      <c r="J473" s="22"/>
    </row>
    <row r="474" spans="1:10">
      <c r="A474" s="22"/>
      <c r="B474" s="22"/>
      <c r="C474" s="22"/>
      <c r="D474" s="22"/>
      <c r="E474" s="22"/>
      <c r="F474" s="22"/>
      <c r="G474" s="22"/>
      <c r="H474" s="22"/>
      <c r="I474" s="22"/>
      <c r="J474" s="22"/>
    </row>
    <row r="475" spans="1:10">
      <c r="A475" s="22"/>
      <c r="B475" s="22"/>
      <c r="C475" s="22"/>
      <c r="D475" s="22"/>
      <c r="E475" s="22"/>
      <c r="F475" s="22"/>
      <c r="G475" s="22"/>
      <c r="H475" s="22"/>
      <c r="I475" s="22"/>
      <c r="J475" s="22"/>
    </row>
    <row r="476" spans="1:10">
      <c r="A476" s="22"/>
      <c r="B476" s="22"/>
      <c r="C476" s="22"/>
      <c r="D476" s="22"/>
      <c r="E476" s="22"/>
      <c r="F476" s="22"/>
      <c r="G476" s="22"/>
      <c r="H476" s="22"/>
      <c r="I476" s="22"/>
      <c r="J476" s="22"/>
    </row>
    <row r="477" spans="1:10">
      <c r="A477" s="22"/>
      <c r="B477" s="22"/>
      <c r="C477" s="22"/>
      <c r="D477" s="22"/>
      <c r="E477" s="22"/>
      <c r="F477" s="22"/>
      <c r="G477" s="22"/>
      <c r="H477" s="22"/>
      <c r="I477" s="22"/>
      <c r="J477" s="22"/>
    </row>
    <row r="478" spans="1:10">
      <c r="A478" s="22"/>
      <c r="B478" s="22"/>
      <c r="C478" s="22"/>
      <c r="D478" s="22"/>
      <c r="E478" s="22"/>
      <c r="F478" s="22"/>
      <c r="G478" s="22"/>
      <c r="H478" s="22"/>
      <c r="I478" s="22"/>
      <c r="J478" s="22"/>
    </row>
    <row r="479" spans="1:10">
      <c r="A479" s="22"/>
      <c r="B479" s="22"/>
      <c r="C479" s="22"/>
      <c r="D479" s="22"/>
      <c r="E479" s="22"/>
      <c r="F479" s="22"/>
      <c r="G479" s="22"/>
      <c r="H479" s="22"/>
      <c r="I479" s="22"/>
      <c r="J479" s="22"/>
    </row>
    <row r="480" spans="1:10">
      <c r="A480" s="22"/>
      <c r="B480" s="22"/>
      <c r="C480" s="22"/>
      <c r="D480" s="22"/>
      <c r="E480" s="22"/>
      <c r="F480" s="22"/>
      <c r="G480" s="22"/>
      <c r="H480" s="22"/>
      <c r="I480" s="22"/>
      <c r="J480" s="22"/>
    </row>
    <row r="481" spans="1:10">
      <c r="A481" s="22"/>
      <c r="B481" s="22"/>
      <c r="C481" s="22"/>
      <c r="D481" s="22"/>
      <c r="E481" s="22"/>
      <c r="F481" s="22"/>
      <c r="G481" s="22"/>
      <c r="H481" s="22"/>
      <c r="I481" s="22"/>
      <c r="J481" s="22"/>
    </row>
    <row r="482" spans="1:10">
      <c r="A482" s="22"/>
      <c r="B482" s="22"/>
      <c r="C482" s="22"/>
      <c r="D482" s="22"/>
      <c r="E482" s="22"/>
      <c r="F482" s="22"/>
      <c r="G482" s="22"/>
      <c r="H482" s="22"/>
      <c r="I482" s="22"/>
      <c r="J482" s="22"/>
    </row>
    <row r="483" spans="1:10">
      <c r="A483" s="22"/>
      <c r="B483" s="22"/>
      <c r="C483" s="22"/>
      <c r="D483" s="22"/>
      <c r="E483" s="22"/>
      <c r="F483" s="22"/>
      <c r="G483" s="22"/>
      <c r="H483" s="22"/>
      <c r="I483" s="22"/>
      <c r="J483" s="22"/>
    </row>
    <row r="484" spans="1:10">
      <c r="A484" s="22"/>
      <c r="B484" s="22"/>
      <c r="C484" s="22"/>
      <c r="D484" s="22"/>
      <c r="E484" s="22"/>
      <c r="F484" s="22"/>
      <c r="G484" s="22"/>
      <c r="H484" s="22"/>
      <c r="I484" s="22"/>
      <c r="J484" s="22"/>
    </row>
    <row r="485" spans="1:10">
      <c r="A485" s="22"/>
      <c r="B485" s="22"/>
      <c r="C485" s="22"/>
      <c r="D485" s="22"/>
      <c r="E485" s="22"/>
      <c r="F485" s="22"/>
      <c r="G485" s="22"/>
      <c r="H485" s="22"/>
      <c r="I485" s="22"/>
      <c r="J485" s="22"/>
    </row>
    <row r="486" spans="1:10">
      <c r="A486" s="22"/>
      <c r="B486" s="22"/>
      <c r="C486" s="22"/>
      <c r="D486" s="22"/>
      <c r="E486" s="22"/>
      <c r="F486" s="22"/>
      <c r="G486" s="22"/>
      <c r="H486" s="22"/>
      <c r="I486" s="22"/>
      <c r="J486" s="22"/>
    </row>
    <row r="487" spans="1:10">
      <c r="A487" s="22"/>
      <c r="B487" s="22"/>
      <c r="C487" s="22"/>
      <c r="D487" s="22"/>
      <c r="E487" s="22"/>
      <c r="F487" s="22"/>
      <c r="G487" s="22"/>
      <c r="H487" s="22"/>
      <c r="I487" s="22"/>
      <c r="J487" s="22"/>
    </row>
    <row r="488" spans="1:10">
      <c r="A488" s="22"/>
      <c r="B488" s="22"/>
      <c r="C488" s="22"/>
      <c r="D488" s="22"/>
      <c r="E488" s="22"/>
      <c r="F488" s="22"/>
      <c r="G488" s="22"/>
      <c r="H488" s="22"/>
      <c r="I488" s="22"/>
      <c r="J488" s="22"/>
    </row>
    <row r="489" spans="1:10">
      <c r="A489" s="22"/>
      <c r="B489" s="22"/>
      <c r="C489" s="22"/>
      <c r="D489" s="22"/>
      <c r="E489" s="22"/>
      <c r="F489" s="22"/>
      <c r="G489" s="22"/>
      <c r="H489" s="22"/>
      <c r="I489" s="22"/>
      <c r="J489" s="22"/>
    </row>
    <row r="490" spans="1:10">
      <c r="A490" s="22"/>
      <c r="B490" s="22"/>
      <c r="C490" s="22"/>
      <c r="D490" s="22"/>
      <c r="E490" s="22"/>
      <c r="F490" s="22"/>
      <c r="G490" s="22"/>
      <c r="H490" s="22"/>
      <c r="I490" s="22"/>
      <c r="J490" s="22"/>
    </row>
    <row r="491" spans="1:10">
      <c r="A491" s="22"/>
      <c r="B491" s="22"/>
      <c r="C491" s="22"/>
      <c r="D491" s="22"/>
      <c r="E491" s="22"/>
      <c r="F491" s="22"/>
      <c r="G491" s="22"/>
      <c r="H491" s="22"/>
      <c r="I491" s="22"/>
      <c r="J491" s="22"/>
    </row>
    <row r="492" spans="1:10">
      <c r="A492" s="22"/>
      <c r="B492" s="22"/>
      <c r="C492" s="22"/>
      <c r="D492" s="22"/>
      <c r="E492" s="22"/>
      <c r="F492" s="22"/>
      <c r="G492" s="22"/>
      <c r="H492" s="22"/>
      <c r="I492" s="22"/>
      <c r="J492" s="22"/>
    </row>
    <row r="493" spans="1:10">
      <c r="A493" s="22"/>
      <c r="B493" s="22"/>
      <c r="C493" s="22"/>
      <c r="D493" s="22"/>
      <c r="E493" s="22"/>
      <c r="F493" s="22"/>
      <c r="G493" s="22"/>
      <c r="H493" s="22"/>
      <c r="I493" s="22"/>
      <c r="J493" s="22"/>
    </row>
    <row r="494" spans="1:10">
      <c r="A494" s="22"/>
      <c r="B494" s="22"/>
      <c r="C494" s="22"/>
      <c r="D494" s="22"/>
      <c r="E494" s="22"/>
      <c r="F494" s="22"/>
      <c r="G494" s="22"/>
      <c r="H494" s="22"/>
      <c r="I494" s="22"/>
      <c r="J494" s="22"/>
    </row>
    <row r="495" spans="1:10">
      <c r="A495" s="22"/>
      <c r="B495" s="22"/>
      <c r="C495" s="22"/>
      <c r="D495" s="22"/>
      <c r="E495" s="22"/>
      <c r="F495" s="22"/>
      <c r="G495" s="22"/>
      <c r="H495" s="22"/>
      <c r="I495" s="22"/>
      <c r="J495" s="22"/>
    </row>
    <row r="496" spans="1:10">
      <c r="A496" s="22"/>
      <c r="B496" s="22"/>
      <c r="C496" s="22"/>
      <c r="D496" s="22"/>
      <c r="E496" s="22"/>
      <c r="F496" s="22"/>
      <c r="G496" s="22"/>
      <c r="H496" s="22"/>
      <c r="I496" s="22"/>
      <c r="J496" s="22"/>
    </row>
    <row r="497" spans="1:10">
      <c r="A497" s="22"/>
      <c r="B497" s="22"/>
      <c r="C497" s="22"/>
      <c r="D497" s="22"/>
      <c r="E497" s="22"/>
      <c r="F497" s="22"/>
      <c r="G497" s="22"/>
      <c r="H497" s="22"/>
      <c r="I497" s="22"/>
      <c r="J497" s="22"/>
    </row>
    <row r="498" spans="1:10">
      <c r="A498" s="22"/>
      <c r="B498" s="22"/>
      <c r="C498" s="22"/>
      <c r="D498" s="22"/>
      <c r="E498" s="22"/>
      <c r="F498" s="22"/>
      <c r="G498" s="22"/>
      <c r="H498" s="22"/>
      <c r="I498" s="22"/>
      <c r="J498" s="22"/>
    </row>
    <row r="499" spans="1:10">
      <c r="A499" s="22"/>
      <c r="B499" s="22"/>
      <c r="C499" s="22"/>
      <c r="D499" s="22"/>
      <c r="E499" s="22"/>
      <c r="F499" s="22"/>
      <c r="G499" s="22"/>
      <c r="H499" s="22"/>
      <c r="I499" s="22"/>
      <c r="J499" s="22"/>
    </row>
    <row r="500" spans="1:10">
      <c r="A500" s="22"/>
      <c r="B500" s="22"/>
      <c r="C500" s="22"/>
      <c r="D500" s="22"/>
      <c r="E500" s="22"/>
      <c r="F500" s="22"/>
      <c r="G500" s="22"/>
      <c r="H500" s="22"/>
      <c r="I500" s="22"/>
      <c r="J500" s="22"/>
    </row>
    <row r="501" spans="1:10">
      <c r="A501" s="22"/>
      <c r="B501" s="22"/>
      <c r="C501" s="22"/>
      <c r="D501" s="22"/>
      <c r="E501" s="22"/>
      <c r="F501" s="22"/>
      <c r="G501" s="22"/>
      <c r="H501" s="22"/>
      <c r="I501" s="22"/>
      <c r="J501" s="22"/>
    </row>
    <row r="502" spans="1:10">
      <c r="A502" s="22"/>
      <c r="B502" s="22"/>
      <c r="C502" s="22"/>
      <c r="D502" s="22"/>
      <c r="E502" s="22"/>
      <c r="F502" s="22"/>
      <c r="G502" s="22"/>
      <c r="H502" s="22"/>
      <c r="I502" s="22"/>
      <c r="J502" s="22"/>
    </row>
    <row r="503" spans="1:10">
      <c r="A503" s="22"/>
      <c r="B503" s="22"/>
      <c r="C503" s="22"/>
      <c r="D503" s="22"/>
      <c r="E503" s="22"/>
      <c r="F503" s="22"/>
      <c r="G503" s="22"/>
      <c r="H503" s="22"/>
      <c r="I503" s="22"/>
      <c r="J503" s="22"/>
    </row>
    <row r="504" spans="1:10">
      <c r="A504" s="22"/>
      <c r="B504" s="22"/>
      <c r="C504" s="22"/>
      <c r="D504" s="22"/>
      <c r="E504" s="22"/>
      <c r="F504" s="22"/>
      <c r="G504" s="22"/>
      <c r="H504" s="22"/>
      <c r="I504" s="22"/>
      <c r="J504" s="22"/>
    </row>
    <row r="505" spans="1:10">
      <c r="A505" s="22"/>
      <c r="B505" s="22"/>
      <c r="C505" s="22"/>
      <c r="D505" s="22"/>
      <c r="E505" s="22"/>
      <c r="F505" s="22"/>
      <c r="G505" s="22"/>
      <c r="H505" s="22"/>
      <c r="I505" s="22"/>
      <c r="J505" s="22"/>
    </row>
    <row r="506" spans="1:10">
      <c r="A506" s="22"/>
      <c r="B506" s="22"/>
      <c r="C506" s="22"/>
      <c r="D506" s="22"/>
      <c r="E506" s="22"/>
      <c r="F506" s="22"/>
      <c r="G506" s="22"/>
      <c r="H506" s="22"/>
      <c r="I506" s="22"/>
      <c r="J506" s="22"/>
    </row>
    <row r="507" spans="1:10">
      <c r="A507" s="22"/>
      <c r="B507" s="22"/>
      <c r="C507" s="22"/>
      <c r="D507" s="22"/>
      <c r="E507" s="22"/>
      <c r="F507" s="22"/>
      <c r="G507" s="22"/>
      <c r="H507" s="22"/>
      <c r="I507" s="22"/>
      <c r="J507" s="22"/>
    </row>
    <row r="508" spans="1:10">
      <c r="A508" s="22"/>
      <c r="B508" s="22"/>
      <c r="C508" s="22"/>
      <c r="D508" s="22"/>
      <c r="E508" s="22"/>
      <c r="F508" s="22"/>
      <c r="G508" s="22"/>
      <c r="H508" s="22"/>
      <c r="I508" s="22"/>
      <c r="J508" s="22"/>
    </row>
  </sheetData>
  <autoFilter ref="B1:J244"/>
  <mergeCells count="30">
    <mergeCell ref="A74:A82"/>
    <mergeCell ref="A2:A10"/>
    <mergeCell ref="A11:A19"/>
    <mergeCell ref="A20:A28"/>
    <mergeCell ref="A29:A37"/>
    <mergeCell ref="A38:A46"/>
    <mergeCell ref="A47:A55"/>
    <mergeCell ref="A56:A64"/>
    <mergeCell ref="A65:A73"/>
    <mergeCell ref="A182:A190"/>
    <mergeCell ref="A83:A91"/>
    <mergeCell ref="A92:A100"/>
    <mergeCell ref="A101:A109"/>
    <mergeCell ref="A110:A118"/>
    <mergeCell ref="A119:A127"/>
    <mergeCell ref="A128:A136"/>
    <mergeCell ref="A137:A145"/>
    <mergeCell ref="A146:A154"/>
    <mergeCell ref="A155:A163"/>
    <mergeCell ref="A164:A172"/>
    <mergeCell ref="A173:A181"/>
    <mergeCell ref="A245:A253"/>
    <mergeCell ref="A254:A262"/>
    <mergeCell ref="A263:A271"/>
    <mergeCell ref="A191:A199"/>
    <mergeCell ref="A200:A208"/>
    <mergeCell ref="A209:A217"/>
    <mergeCell ref="A218:A226"/>
    <mergeCell ref="A227:A235"/>
    <mergeCell ref="A236:A244"/>
  </mergeCells>
  <dataValidations count="3">
    <dataValidation type="list" allowBlank="1" showInputMessage="1" showErrorMessage="1" sqref="D276:D279">
      <formula1>$B:$B</formula1>
    </dataValidation>
    <dataValidation type="list" allowBlank="1" showInputMessage="1" showErrorMessage="1" sqref="D2:D5 D11:D14 D20:D23 D29:D32 D38:D41 D47:D50 D56:D59 D65:D68 D74:D77 D83:D86 D92:D95 D101:D104 D110:D113 D119:D122 D128:D131 D137:D140 D146:D149 D155:D158 D164:D167 D173:D176 D182:D185 D191:D194 D200:D203 D209:D212 D218:D221 D227:D230 D236:D239 D245:D248 D254:D257 D263:D266">
      <formula1>Ingredient</formula1>
    </dataValidation>
    <dataValidation type="list" allowBlank="1" showInputMessage="1" showErrorMessage="1" sqref="D6:D9 D15:D18 D24:D27 D33:D36 D42:D45 D51:D54 D60:D63 D69:D72 D78:D81 D87:D90 D96:D99 D105:D108 D114:D117 D123:D126 D132:D135 D141:D144 D150:D153 D159:D162 D168:D171 D177:D180 D186:D189 D195:D198 D204:D207 D213:D216 D222:D225 D231:D234 D240:D243 D249:D252 D258:D261 D267:D270">
      <formula1>MenuName</formula1>
    </dataValidation>
  </dataValidations>
  <pageMargins left="0.7" right="0.7" top="0.75" bottom="0.75" header="0.3" footer="0.3"/>
  <pageSetup orientation="portrait" r:id="rId1"/>
  <legacyDrawing r:id="rId2"/>
  <extLst xmlns:xr="http://schemas.microsoft.com/office/spreadsheetml/2014/revision" xmlns:x14="http://schemas.microsoft.com/office/spreadsheetml/2009/9/main">
    <ext uri="{CCE6A557-97BC-4b89-ADB6-D9C93CAAB3DF}">
      <x14:dataValidations xmlns:xm="http://schemas.microsoft.com/office/excel/2006/main" count="2">
        <x14:dataValidation type="list" allowBlank="1" showInputMessage="1" showErrorMessage="1" xr:uid="{0083106D-A6A2-4037-9C6C-1373A6D2D8AD}">
          <x14:formula1>
            <xm:f>'Master Inventory'!$C:$C</xm:f>
          </x14:formula1>
          <xm:sqref>D272:D275 D11:D14 D236:D239 D29:D32 D38:D41 D47:D50 D56:D59 D65:D68 D74:D77 D83:D86 D92:D95 D101:D104 D110:D113 D119:D122 D128:D131 D137:D140 D146:D149 D155:D158 D164:D167 D173:D176 D182:D185 D191:D194 D200:D203 D209:D212 D218:D221 D227:D230 D20:D23 D245:D248 D254:D257 D263:D266 D2:D5</xm:sqref>
        </x14:dataValidation>
        <x14:dataValidation type="list" allowBlank="1" showInputMessage="1" showErrorMessage="1" xr:uid="{986C7954-4C2D-468C-92EB-4064D19861A3}">
          <x14:formula1>
            <xm:f>'Final Product recipes'!$B:$B</xm:f>
          </x14:formula1>
          <xm:sqref>D267:D270 D24:D27 D15:D18 D33:D36 D42:D45 D51:D54 D60:D63 D69:D72 D78:D81 D87:D90 D96:D99 D105:D108 D114:D117 D123:D126 D132:D135 D141:D144 D150:D153 D159:D162 D168:D171 D177:D180 D186:D189 D195:D198 D204:D207 D213:D216 D222:D225 D231:D234 D240:D243 D249:D252 D258:D261 D6:D9</xm:sqref>
        </x14:dataValidation>
      </x14:dataValidations>
    </ext>
  </extLst>
</worksheet>
</file>

<file path=xl/worksheets/sheet6.xml><?xml version="1.0" encoding="utf-8"?>
<worksheet xmlns="http://schemas.openxmlformats.org/spreadsheetml/2006/main" xmlns:r="http://schemas.openxmlformats.org/officeDocument/2006/relationships">
  <sheetPr>
    <pageSetUpPr fitToPage="1"/>
  </sheetPr>
  <dimension ref="A1:K100"/>
  <sheetViews>
    <sheetView workbookViewId="0">
      <selection activeCell="A3" sqref="A3"/>
    </sheetView>
  </sheetViews>
  <sheetFormatPr defaultRowHeight="15"/>
  <cols>
    <col min="1" max="1" width="26.7109375" customWidth="1"/>
    <col min="2" max="2" width="9.140625" style="12"/>
    <col min="3" max="3" width="26.5703125" customWidth="1"/>
    <col min="4" max="4" width="9.140625" style="12"/>
    <col min="5" max="5" width="26.7109375" customWidth="1"/>
    <col min="6" max="6" width="9.140625" style="12"/>
  </cols>
  <sheetData>
    <row r="1" spans="1:11" s="3" customFormat="1">
      <c r="A1" s="3" t="s">
        <v>30</v>
      </c>
      <c r="B1" s="23" t="s">
        <v>31</v>
      </c>
      <c r="C1" s="3" t="s">
        <v>32</v>
      </c>
      <c r="D1" s="23" t="s">
        <v>31</v>
      </c>
      <c r="E1" s="3" t="s">
        <v>33</v>
      </c>
      <c r="F1" s="23" t="s">
        <v>31</v>
      </c>
    </row>
    <row r="2" spans="1:11">
      <c r="A2" t="s">
        <v>63</v>
      </c>
      <c r="B2" s="12">
        <f>IF(A2="Menu Name",0,VLOOKUP(A2,'Final Product recipes'!B:P,10,FALSE))</f>
        <v>9.5</v>
      </c>
      <c r="C2" t="s">
        <v>65</v>
      </c>
      <c r="D2" s="12">
        <f>IF(C2="Menu Name",0,VLOOKUP(C2,'Combo Recipes'!B:J,6,FALSE))</f>
        <v>10</v>
      </c>
      <c r="E2" t="s">
        <v>61</v>
      </c>
      <c r="F2" s="12">
        <f>IF(E2="Item",0,VLOOKUP(E2,'Individual Items'!A:E,3,FALSE))</f>
        <v>2.75</v>
      </c>
    </row>
    <row r="3" spans="1:11">
      <c r="A3" t="s">
        <v>21</v>
      </c>
      <c r="B3" s="12">
        <f>IF(A3="Menu Name",0,VLOOKUP(A3,'Final Product recipes'!B:P,10,FALSE))</f>
        <v>0</v>
      </c>
      <c r="C3" t="s">
        <v>21</v>
      </c>
      <c r="D3" s="12">
        <f>IF(C3="Menu Name",0,VLOOKUP(C3,'Combo Recipes'!B:J,6,FALSE))</f>
        <v>0</v>
      </c>
      <c r="E3" t="s">
        <v>34</v>
      </c>
      <c r="F3" s="12">
        <f>IF(E3="Item",0,VLOOKUP(E3,'Individual Items'!A:E,3,FALSE))</f>
        <v>0</v>
      </c>
      <c r="G3" s="120" t="s">
        <v>43</v>
      </c>
      <c r="H3" s="120"/>
      <c r="I3" s="120"/>
      <c r="J3" s="120"/>
      <c r="K3" s="120"/>
    </row>
    <row r="4" spans="1:11">
      <c r="A4" t="s">
        <v>21</v>
      </c>
      <c r="B4" s="12">
        <f>IF(A4="Menu Name",0,VLOOKUP(A4,'Final Product recipes'!B:P,10,FALSE))</f>
        <v>0</v>
      </c>
      <c r="C4" t="s">
        <v>21</v>
      </c>
      <c r="D4" s="12">
        <f>IF(C4="Menu Name",0,VLOOKUP(C4,'Combo Recipes'!B:J,6,FALSE))</f>
        <v>0</v>
      </c>
      <c r="E4" t="s">
        <v>34</v>
      </c>
      <c r="F4" s="12">
        <f>IF(E4="Item",0,VLOOKUP(E4,'Individual Items'!A:E,3,FALSE))</f>
        <v>0</v>
      </c>
      <c r="G4" s="120"/>
      <c r="H4" s="120"/>
      <c r="I4" s="120"/>
      <c r="J4" s="120"/>
      <c r="K4" s="120"/>
    </row>
    <row r="5" spans="1:11">
      <c r="A5" t="s">
        <v>21</v>
      </c>
      <c r="B5" s="12">
        <f>IF(A5="Menu Name",0,VLOOKUP(A5,'Final Product recipes'!B:P,10,FALSE))</f>
        <v>0</v>
      </c>
      <c r="C5" t="s">
        <v>21</v>
      </c>
      <c r="D5" s="12">
        <f>IF(C5="Menu Name",0,VLOOKUP(C5,'Combo Recipes'!B:J,6,FALSE))</f>
        <v>0</v>
      </c>
      <c r="E5" t="s">
        <v>34</v>
      </c>
      <c r="F5" s="12">
        <f>IF(E5="Item",0,VLOOKUP(E5,'Individual Items'!A:E,3,FALSE))</f>
        <v>0</v>
      </c>
      <c r="G5" s="120"/>
      <c r="H5" s="120"/>
      <c r="I5" s="120"/>
      <c r="J5" s="120"/>
      <c r="K5" s="120"/>
    </row>
    <row r="6" spans="1:11">
      <c r="A6" t="s">
        <v>21</v>
      </c>
      <c r="B6" s="12">
        <f>IF(A6="Menu Name",0,VLOOKUP(A6,'Final Product recipes'!B:P,10,FALSE))</f>
        <v>0</v>
      </c>
      <c r="C6" t="s">
        <v>21</v>
      </c>
      <c r="D6" s="12">
        <f>IF(C6="Menu Name",0,VLOOKUP(C6,'Combo Recipes'!B:J,6,FALSE))</f>
        <v>0</v>
      </c>
      <c r="E6" t="s">
        <v>34</v>
      </c>
      <c r="F6" s="12">
        <f>IF(E6="Item",0,VLOOKUP(E6,'Individual Items'!A:E,3,FALSE))</f>
        <v>0</v>
      </c>
      <c r="G6" s="120"/>
      <c r="H6" s="120"/>
      <c r="I6" s="120"/>
      <c r="J6" s="120"/>
      <c r="K6" s="120"/>
    </row>
    <row r="7" spans="1:11">
      <c r="A7" t="s">
        <v>21</v>
      </c>
      <c r="B7" s="12">
        <f>IF(A7="Menu Name",0,VLOOKUP(A7,'Final Product recipes'!B:P,10,FALSE))</f>
        <v>0</v>
      </c>
      <c r="C7" t="s">
        <v>21</v>
      </c>
      <c r="D7" s="12">
        <f>IF(C7="Menu Name",0,VLOOKUP(C7,'Combo Recipes'!B:J,6,FALSE))</f>
        <v>0</v>
      </c>
      <c r="E7" t="s">
        <v>34</v>
      </c>
      <c r="F7" s="12">
        <f>IF(E7="Item",0,VLOOKUP(E7,'Individual Items'!A:E,3,FALSE))</f>
        <v>0</v>
      </c>
      <c r="G7" s="120"/>
      <c r="H7" s="120"/>
      <c r="I7" s="120"/>
      <c r="J7" s="120"/>
      <c r="K7" s="120"/>
    </row>
    <row r="8" spans="1:11">
      <c r="A8" t="s">
        <v>21</v>
      </c>
      <c r="B8" s="12">
        <f>IF(A8="Menu Name",0,VLOOKUP(A8,'Final Product recipes'!B:P,10,FALSE))</f>
        <v>0</v>
      </c>
      <c r="C8" t="s">
        <v>21</v>
      </c>
      <c r="D8" s="12">
        <f>IF(C8="Menu Name",0,VLOOKUP(C8,'Combo Recipes'!B:J,6,FALSE))</f>
        <v>0</v>
      </c>
      <c r="E8" t="s">
        <v>34</v>
      </c>
      <c r="F8" s="12">
        <f>IF(E8="Item",0,VLOOKUP(E8,'Individual Items'!A:E,3,FALSE))</f>
        <v>0</v>
      </c>
      <c r="G8" s="120"/>
      <c r="H8" s="120"/>
      <c r="I8" s="120"/>
      <c r="J8" s="120"/>
      <c r="K8" s="120"/>
    </row>
    <row r="9" spans="1:11">
      <c r="A9" t="s">
        <v>21</v>
      </c>
      <c r="B9" s="12">
        <f>IF(A9="Menu Name",0,VLOOKUP(A9,'Final Product recipes'!B:P,10,FALSE))</f>
        <v>0</v>
      </c>
      <c r="C9" t="s">
        <v>21</v>
      </c>
      <c r="D9" s="12">
        <f>IF(C9="Menu Name",0,VLOOKUP(C9,'Combo Recipes'!B:J,6,FALSE))</f>
        <v>0</v>
      </c>
      <c r="E9" t="s">
        <v>34</v>
      </c>
      <c r="F9" s="12">
        <f>IF(E9="Item",0,VLOOKUP(E9,'Individual Items'!A:E,3,FALSE))</f>
        <v>0</v>
      </c>
      <c r="G9" s="120"/>
      <c r="H9" s="120"/>
      <c r="I9" s="120"/>
      <c r="J9" s="120"/>
      <c r="K9" s="120"/>
    </row>
    <row r="10" spans="1:11">
      <c r="A10" t="s">
        <v>21</v>
      </c>
      <c r="B10" s="12">
        <f>IF(A10="Menu Name",0,VLOOKUP(A10,'Final Product recipes'!B:P,10,FALSE))</f>
        <v>0</v>
      </c>
      <c r="C10" t="s">
        <v>21</v>
      </c>
      <c r="D10" s="12">
        <f>IF(C10="Menu Name",0,VLOOKUP(C10,'Combo Recipes'!B:J,6,FALSE))</f>
        <v>0</v>
      </c>
      <c r="E10" t="s">
        <v>34</v>
      </c>
      <c r="F10" s="12">
        <f>IF(E10="Item",0,VLOOKUP(E10,'Individual Items'!A:E,3,FALSE))</f>
        <v>0</v>
      </c>
      <c r="G10" s="120"/>
      <c r="H10" s="120"/>
      <c r="I10" s="120"/>
      <c r="J10" s="120"/>
      <c r="K10" s="120"/>
    </row>
    <row r="11" spans="1:11">
      <c r="A11" t="s">
        <v>21</v>
      </c>
      <c r="B11" s="12">
        <f>IF(A11="Menu Name",0,VLOOKUP(A11,'Final Product recipes'!B:P,10,FALSE))</f>
        <v>0</v>
      </c>
      <c r="C11" t="s">
        <v>21</v>
      </c>
      <c r="D11" s="12">
        <f>IF(C11="Menu Name",0,VLOOKUP(C11,'Combo Recipes'!B:J,6,FALSE))</f>
        <v>0</v>
      </c>
      <c r="E11" t="s">
        <v>34</v>
      </c>
      <c r="F11" s="12">
        <f>IF(E11="Item",0,VLOOKUP(E11,'Individual Items'!A:E,3,FALSE))</f>
        <v>0</v>
      </c>
      <c r="G11" s="120"/>
      <c r="H11" s="120"/>
      <c r="I11" s="120"/>
      <c r="J11" s="120"/>
      <c r="K11" s="120"/>
    </row>
    <row r="12" spans="1:11">
      <c r="A12" t="s">
        <v>21</v>
      </c>
      <c r="B12" s="12">
        <f>IF(A12="Menu Name",0,VLOOKUP(A12,'Final Product recipes'!B:P,10,FALSE))</f>
        <v>0</v>
      </c>
      <c r="C12" t="s">
        <v>21</v>
      </c>
      <c r="D12" s="12">
        <f>IF(C12="Menu Name",0,VLOOKUP(C12,'Combo Recipes'!B:J,6,FALSE))</f>
        <v>0</v>
      </c>
      <c r="E12" t="s">
        <v>34</v>
      </c>
      <c r="F12" s="12">
        <f>IF(E12="Item",0,VLOOKUP(E12,'Individual Items'!A:E,3,FALSE))</f>
        <v>0</v>
      </c>
    </row>
    <row r="13" spans="1:11">
      <c r="A13" t="s">
        <v>21</v>
      </c>
      <c r="B13" s="12">
        <f>IF(A13="Menu Name",0,VLOOKUP(A13,'Final Product recipes'!B:P,10,FALSE))</f>
        <v>0</v>
      </c>
      <c r="C13" t="s">
        <v>21</v>
      </c>
      <c r="D13" s="12">
        <f>IF(C13="Menu Name",0,VLOOKUP(C13,'Combo Recipes'!B:J,6,FALSE))</f>
        <v>0</v>
      </c>
      <c r="E13" t="s">
        <v>34</v>
      </c>
      <c r="F13" s="12">
        <f>IF(E13="Item",0,VLOOKUP(E13,'Individual Items'!A:E,3,FALSE))</f>
        <v>0</v>
      </c>
    </row>
    <row r="14" spans="1:11">
      <c r="A14" t="s">
        <v>21</v>
      </c>
      <c r="B14" s="12">
        <f>IF(A14="Menu Name",0,VLOOKUP(A14,'Final Product recipes'!B:P,10,FALSE))</f>
        <v>0</v>
      </c>
      <c r="C14" t="s">
        <v>21</v>
      </c>
      <c r="D14" s="12">
        <f>IF(C14="Menu Name",0,VLOOKUP(C14,'Combo Recipes'!B:J,6,FALSE))</f>
        <v>0</v>
      </c>
      <c r="E14" t="s">
        <v>34</v>
      </c>
      <c r="F14" s="12">
        <f>IF(E14="Item",0,VLOOKUP(E14,'Individual Items'!A:E,3,FALSE))</f>
        <v>0</v>
      </c>
    </row>
    <row r="15" spans="1:11">
      <c r="A15" t="s">
        <v>21</v>
      </c>
      <c r="B15" s="12">
        <f>IF(A15="Menu Name",0,VLOOKUP(A15,'Final Product recipes'!B:P,10,FALSE))</f>
        <v>0</v>
      </c>
      <c r="C15" t="s">
        <v>21</v>
      </c>
      <c r="D15" s="12">
        <f>IF(C15="Menu Name",0,VLOOKUP(C15,'Combo Recipes'!B:J,6,FALSE))</f>
        <v>0</v>
      </c>
      <c r="E15" t="s">
        <v>34</v>
      </c>
      <c r="F15" s="12">
        <f>IF(E15="Item",0,VLOOKUP(E15,'Individual Items'!A:E,3,FALSE))</f>
        <v>0</v>
      </c>
    </row>
    <row r="16" spans="1:11">
      <c r="A16" t="s">
        <v>21</v>
      </c>
      <c r="B16" s="12">
        <f>IF(A16="Menu Name",0,VLOOKUP(A16,'Final Product recipes'!B:P,10,FALSE))</f>
        <v>0</v>
      </c>
      <c r="C16" t="s">
        <v>21</v>
      </c>
      <c r="D16" s="12">
        <f>IF(C16="Menu Name",0,VLOOKUP(C16,'Combo Recipes'!B:J,6,FALSE))</f>
        <v>0</v>
      </c>
      <c r="E16" t="s">
        <v>34</v>
      </c>
      <c r="F16" s="12">
        <f>IF(E16="Item",0,VLOOKUP(E16,'Individual Items'!A:E,3,FALSE))</f>
        <v>0</v>
      </c>
    </row>
    <row r="17" spans="1:6">
      <c r="A17" t="s">
        <v>21</v>
      </c>
      <c r="B17" s="12">
        <f>IF(A17="Menu Name",0,VLOOKUP(A17,'Final Product recipes'!B:P,10,FALSE))</f>
        <v>0</v>
      </c>
      <c r="C17" t="s">
        <v>21</v>
      </c>
      <c r="D17" s="12">
        <f>IF(C17="Menu Name",0,VLOOKUP(C17,'Combo Recipes'!B:J,6,FALSE))</f>
        <v>0</v>
      </c>
      <c r="E17" t="s">
        <v>34</v>
      </c>
      <c r="F17" s="12">
        <f>IF(E17="Item",0,VLOOKUP(E17,'Individual Items'!A:E,3,FALSE))</f>
        <v>0</v>
      </c>
    </row>
    <row r="18" spans="1:6">
      <c r="A18" t="s">
        <v>21</v>
      </c>
      <c r="B18" s="12">
        <f>IF(A18="Menu Name",0,VLOOKUP(A18,'Final Product recipes'!B:P,10,FALSE))</f>
        <v>0</v>
      </c>
      <c r="C18" t="s">
        <v>21</v>
      </c>
      <c r="D18" s="12">
        <f>IF(C18="Menu Name",0,VLOOKUP(C18,'Combo Recipes'!B:J,6,FALSE))</f>
        <v>0</v>
      </c>
      <c r="E18" t="s">
        <v>34</v>
      </c>
      <c r="F18" s="12">
        <f>IF(E18="Item",0,VLOOKUP(E18,'Individual Items'!A:E,3,FALSE))</f>
        <v>0</v>
      </c>
    </row>
    <row r="19" spans="1:6">
      <c r="A19" t="s">
        <v>21</v>
      </c>
      <c r="B19" s="12">
        <f>IF(A19="Menu Name",0,VLOOKUP(A19,'Final Product recipes'!B:P,10,FALSE))</f>
        <v>0</v>
      </c>
      <c r="C19" t="s">
        <v>21</v>
      </c>
      <c r="D19" s="12">
        <f>IF(C19="Menu Name",0,VLOOKUP(C19,'Combo Recipes'!B:J,6,FALSE))</f>
        <v>0</v>
      </c>
      <c r="E19" t="s">
        <v>34</v>
      </c>
      <c r="F19" s="12">
        <f>IF(E19="Item",0,VLOOKUP(E19,'Individual Items'!A:E,3,FALSE))</f>
        <v>0</v>
      </c>
    </row>
    <row r="20" spans="1:6">
      <c r="A20" t="s">
        <v>21</v>
      </c>
      <c r="B20" s="12">
        <f>IF(A20="Menu Name",0,VLOOKUP(A20,'Final Product recipes'!B:P,10,FALSE))</f>
        <v>0</v>
      </c>
      <c r="C20" t="s">
        <v>21</v>
      </c>
      <c r="D20" s="12">
        <f>IF(C20="Menu Name",0,VLOOKUP(C20,'Combo Recipes'!B:J,6,FALSE))</f>
        <v>0</v>
      </c>
      <c r="E20" t="s">
        <v>34</v>
      </c>
      <c r="F20" s="12">
        <f>IF(E20="Item",0,VLOOKUP(E20,'Individual Items'!A:E,3,FALSE))</f>
        <v>0</v>
      </c>
    </row>
    <row r="21" spans="1:6">
      <c r="A21" t="s">
        <v>21</v>
      </c>
      <c r="B21" s="12">
        <f>IF(A21="Menu Name",0,VLOOKUP(A21,'Final Product recipes'!B:P,10,FALSE))</f>
        <v>0</v>
      </c>
      <c r="C21" t="s">
        <v>21</v>
      </c>
      <c r="D21" s="12">
        <f>IF(C21="Menu Name",0,VLOOKUP(C21,'Combo Recipes'!B:J,6,FALSE))</f>
        <v>0</v>
      </c>
      <c r="E21" t="s">
        <v>34</v>
      </c>
      <c r="F21" s="12">
        <f>IF(E21="Item",0,VLOOKUP(E21,'Individual Items'!A:E,3,FALSE))</f>
        <v>0</v>
      </c>
    </row>
    <row r="22" spans="1:6">
      <c r="A22" t="s">
        <v>21</v>
      </c>
      <c r="B22" s="12">
        <f>IF(A22="Menu Name",0,VLOOKUP(A22,'Final Product recipes'!B:P,10,FALSE))</f>
        <v>0</v>
      </c>
      <c r="C22" t="s">
        <v>21</v>
      </c>
      <c r="D22" s="12">
        <f>IF(C22="Menu Name",0,VLOOKUP(C22,'Combo Recipes'!B:J,6,FALSE))</f>
        <v>0</v>
      </c>
      <c r="E22" t="s">
        <v>34</v>
      </c>
      <c r="F22" s="12">
        <f>IF(E22="Item",0,VLOOKUP(E22,'Individual Items'!A:E,3,FALSE))</f>
        <v>0</v>
      </c>
    </row>
    <row r="23" spans="1:6">
      <c r="A23" t="s">
        <v>21</v>
      </c>
      <c r="B23" s="12">
        <f>IF(A23="Menu Name",0,VLOOKUP(A23,'Final Product recipes'!B:P,10,FALSE))</f>
        <v>0</v>
      </c>
      <c r="C23" t="s">
        <v>21</v>
      </c>
      <c r="D23" s="12">
        <f>IF(C23="Menu Name",0,VLOOKUP(C23,'Combo Recipes'!B:J,6,FALSE))</f>
        <v>0</v>
      </c>
      <c r="E23" t="s">
        <v>34</v>
      </c>
      <c r="F23" s="12">
        <f>IF(E23="Item",0,VLOOKUP(E23,'Individual Items'!A:E,3,FALSE))</f>
        <v>0</v>
      </c>
    </row>
    <row r="24" spans="1:6">
      <c r="A24" t="s">
        <v>21</v>
      </c>
      <c r="B24" s="12">
        <f>IF(A24="Menu Name",0,VLOOKUP(A24,'Final Product recipes'!B:P,10,FALSE))</f>
        <v>0</v>
      </c>
      <c r="C24" t="s">
        <v>21</v>
      </c>
      <c r="D24" s="12">
        <f>IF(C24="Menu Name",0,VLOOKUP(C24,'Combo Recipes'!B:J,6,FALSE))</f>
        <v>0</v>
      </c>
      <c r="E24" t="s">
        <v>34</v>
      </c>
      <c r="F24" s="12">
        <f>IF(E24="Item",0,VLOOKUP(E24,'Individual Items'!A:E,3,FALSE))</f>
        <v>0</v>
      </c>
    </row>
    <row r="25" spans="1:6">
      <c r="A25" t="s">
        <v>21</v>
      </c>
      <c r="B25" s="12">
        <f>IF(A25="Menu Name",0,VLOOKUP(A25,'Final Product recipes'!B:P,10,FALSE))</f>
        <v>0</v>
      </c>
      <c r="C25" t="s">
        <v>21</v>
      </c>
      <c r="D25" s="12">
        <f>IF(C25="Menu Name",0,VLOOKUP(C25,'Combo Recipes'!B:J,6,FALSE))</f>
        <v>0</v>
      </c>
      <c r="E25" t="s">
        <v>34</v>
      </c>
      <c r="F25" s="12">
        <f>IF(E25="Item",0,VLOOKUP(E25,'Individual Items'!A:E,3,FALSE))</f>
        <v>0</v>
      </c>
    </row>
    <row r="26" spans="1:6">
      <c r="A26" t="s">
        <v>21</v>
      </c>
      <c r="B26" s="12">
        <f>IF(A26="Menu Name",0,VLOOKUP(A26,'Final Product recipes'!B:P,10,FALSE))</f>
        <v>0</v>
      </c>
      <c r="C26" t="s">
        <v>21</v>
      </c>
      <c r="D26" s="12">
        <f>IF(C26="Menu Name",0,VLOOKUP(C26,'Combo Recipes'!B:J,6,FALSE))</f>
        <v>0</v>
      </c>
      <c r="E26" t="s">
        <v>34</v>
      </c>
      <c r="F26" s="12">
        <f>IF(E26="Item",0,VLOOKUP(E26,'Individual Items'!A:E,3,FALSE))</f>
        <v>0</v>
      </c>
    </row>
    <row r="27" spans="1:6">
      <c r="A27" t="s">
        <v>21</v>
      </c>
      <c r="B27" s="12">
        <f>IF(A27="Menu Name",0,VLOOKUP(A27,'Final Product recipes'!B:P,10,FALSE))</f>
        <v>0</v>
      </c>
      <c r="C27" t="s">
        <v>21</v>
      </c>
      <c r="D27" s="12">
        <f>IF(C27="Menu Name",0,VLOOKUP(C27,'Combo Recipes'!B:J,6,FALSE))</f>
        <v>0</v>
      </c>
      <c r="E27" t="s">
        <v>34</v>
      </c>
      <c r="F27" s="12">
        <f>IF(E27="Item",0,VLOOKUP(E27,'Individual Items'!A:E,3,FALSE))</f>
        <v>0</v>
      </c>
    </row>
    <row r="28" spans="1:6">
      <c r="A28" t="s">
        <v>21</v>
      </c>
      <c r="B28" s="12">
        <f>IF(A28="Menu Name",0,VLOOKUP(A28,'Final Product recipes'!B:P,10,FALSE))</f>
        <v>0</v>
      </c>
      <c r="C28" t="s">
        <v>21</v>
      </c>
      <c r="D28" s="12">
        <f>IF(C28="Menu Name",0,VLOOKUP(C28,'Combo Recipes'!B:J,6,FALSE))</f>
        <v>0</v>
      </c>
      <c r="E28" t="s">
        <v>34</v>
      </c>
      <c r="F28" s="12">
        <f>IF(E28="Item",0,VLOOKUP(E28,'Individual Items'!A:E,3,FALSE))</f>
        <v>0</v>
      </c>
    </row>
    <row r="29" spans="1:6">
      <c r="A29" t="s">
        <v>21</v>
      </c>
      <c r="B29" s="12">
        <f>IF(A29="Menu Name",0,VLOOKUP(A29,'Final Product recipes'!B:P,10,FALSE))</f>
        <v>0</v>
      </c>
      <c r="C29" t="s">
        <v>21</v>
      </c>
      <c r="D29" s="12">
        <f>IF(C29="Menu Name",0,VLOOKUP(C29,'Combo Recipes'!B:J,6,FALSE))</f>
        <v>0</v>
      </c>
      <c r="E29" t="s">
        <v>34</v>
      </c>
      <c r="F29" s="12">
        <f>IF(E29="Item",0,VLOOKUP(E29,'Individual Items'!A:E,3,FALSE))</f>
        <v>0</v>
      </c>
    </row>
    <row r="30" spans="1:6">
      <c r="A30" t="s">
        <v>21</v>
      </c>
      <c r="B30" s="12">
        <f>IF(A30="Menu Name",0,VLOOKUP(A30,'Final Product recipes'!B:P,10,FALSE))</f>
        <v>0</v>
      </c>
      <c r="C30" t="s">
        <v>21</v>
      </c>
      <c r="D30" s="12">
        <f>IF(C30="Menu Name",0,VLOOKUP(C30,'Combo Recipes'!B:J,6,FALSE))</f>
        <v>0</v>
      </c>
      <c r="E30" t="s">
        <v>34</v>
      </c>
      <c r="F30" s="12">
        <f>IF(E30="Item",0,VLOOKUP(E30,'Individual Items'!A:E,3,FALSE))</f>
        <v>0</v>
      </c>
    </row>
    <row r="31" spans="1:6">
      <c r="A31" t="s">
        <v>21</v>
      </c>
      <c r="B31" s="12">
        <f>IF(A31="Menu Name",0,VLOOKUP(A31,'Final Product recipes'!B:P,10,FALSE))</f>
        <v>0</v>
      </c>
      <c r="C31" t="s">
        <v>21</v>
      </c>
      <c r="D31" s="12">
        <f>IF(C31="Menu Name",0,VLOOKUP(C31,'Combo Recipes'!B:J,6,FALSE))</f>
        <v>0</v>
      </c>
      <c r="E31" t="s">
        <v>34</v>
      </c>
      <c r="F31" s="12">
        <f>IF(E31="Item",0,VLOOKUP(E31,'Individual Items'!A:E,3,FALSE))</f>
        <v>0</v>
      </c>
    </row>
    <row r="32" spans="1:6">
      <c r="A32" t="s">
        <v>21</v>
      </c>
      <c r="B32" s="12">
        <f>IF(A32="Menu Name",0,VLOOKUP(A32,'Final Product recipes'!B:P,10,FALSE))</f>
        <v>0</v>
      </c>
      <c r="C32" t="s">
        <v>21</v>
      </c>
      <c r="D32" s="12">
        <f>IF(C32="Menu Name",0,VLOOKUP(C32,'Combo Recipes'!B:J,6,FALSE))</f>
        <v>0</v>
      </c>
      <c r="E32" t="s">
        <v>34</v>
      </c>
      <c r="F32" s="12">
        <f>IF(E32="Item",0,VLOOKUP(E32,'Individual Items'!A:E,3,FALSE))</f>
        <v>0</v>
      </c>
    </row>
    <row r="33" spans="1:6">
      <c r="A33" t="s">
        <v>21</v>
      </c>
      <c r="B33" s="12">
        <f>IF(A33="Menu Name",0,VLOOKUP(A33,'Final Product recipes'!B:P,10,FALSE))</f>
        <v>0</v>
      </c>
      <c r="C33" t="s">
        <v>21</v>
      </c>
      <c r="D33" s="12">
        <f>IF(C33="Menu Name",0,VLOOKUP(C33,'Combo Recipes'!B:J,6,FALSE))</f>
        <v>0</v>
      </c>
      <c r="E33" t="s">
        <v>34</v>
      </c>
      <c r="F33" s="12">
        <f>IF(E33="Item",0,VLOOKUP(E33,'Individual Items'!A:E,3,FALSE))</f>
        <v>0</v>
      </c>
    </row>
    <row r="34" spans="1:6">
      <c r="A34" t="s">
        <v>21</v>
      </c>
      <c r="B34" s="12">
        <f>IF(A34="Menu Name",0,VLOOKUP(A34,'Final Product recipes'!B:P,10,FALSE))</f>
        <v>0</v>
      </c>
      <c r="C34" t="s">
        <v>21</v>
      </c>
      <c r="D34" s="12">
        <f>IF(C34="Menu Name",0,VLOOKUP(C34,'Combo Recipes'!B:J,6,FALSE))</f>
        <v>0</v>
      </c>
      <c r="E34" t="s">
        <v>34</v>
      </c>
      <c r="F34" s="12">
        <f>IF(E34="Item",0,VLOOKUP(E34,'Individual Items'!A:E,3,FALSE))</f>
        <v>0</v>
      </c>
    </row>
    <row r="35" spans="1:6">
      <c r="A35" t="s">
        <v>21</v>
      </c>
      <c r="B35" s="12">
        <f>IF(A35="Menu Name",0,VLOOKUP(A35,'Final Product recipes'!B:P,10,FALSE))</f>
        <v>0</v>
      </c>
      <c r="C35" t="s">
        <v>21</v>
      </c>
      <c r="D35" s="12">
        <f>IF(C35="Menu Name",0,VLOOKUP(C35,'Combo Recipes'!B:J,6,FALSE))</f>
        <v>0</v>
      </c>
      <c r="E35" t="s">
        <v>34</v>
      </c>
      <c r="F35" s="12">
        <f>IF(E35="Item",0,VLOOKUP(E35,'Individual Items'!A:E,3,FALSE))</f>
        <v>0</v>
      </c>
    </row>
    <row r="36" spans="1:6">
      <c r="A36" t="s">
        <v>21</v>
      </c>
      <c r="B36" s="12">
        <f>IF(A36="Menu Name",0,VLOOKUP(A36,'Final Product recipes'!B:P,10,FALSE))</f>
        <v>0</v>
      </c>
      <c r="C36" t="s">
        <v>21</v>
      </c>
      <c r="D36" s="12">
        <f>IF(C36="Menu Name",0,VLOOKUP(C36,'Combo Recipes'!B:J,6,FALSE))</f>
        <v>0</v>
      </c>
      <c r="E36" t="s">
        <v>34</v>
      </c>
      <c r="F36" s="12">
        <f>IF(E36="Item",0,VLOOKUP(E36,'Individual Items'!A:E,3,FALSE))</f>
        <v>0</v>
      </c>
    </row>
    <row r="37" spans="1:6">
      <c r="A37" t="s">
        <v>21</v>
      </c>
      <c r="B37" s="12">
        <f>IF(A37="Menu Name",0,VLOOKUP(A37,'Final Product recipes'!B:P,10,FALSE))</f>
        <v>0</v>
      </c>
      <c r="C37" t="s">
        <v>21</v>
      </c>
      <c r="D37" s="12">
        <f>IF(C37="Menu Name",0,VLOOKUP(C37,'Combo Recipes'!B:J,6,FALSE))</f>
        <v>0</v>
      </c>
      <c r="E37" t="s">
        <v>34</v>
      </c>
      <c r="F37" s="12">
        <f>IF(E37="Item",0,VLOOKUP(E37,'Individual Items'!A:E,3,FALSE))</f>
        <v>0</v>
      </c>
    </row>
    <row r="38" spans="1:6">
      <c r="A38" t="s">
        <v>21</v>
      </c>
      <c r="B38" s="12">
        <f>IF(A38="Menu Name",0,VLOOKUP(A38,'Final Product recipes'!B:P,10,FALSE))</f>
        <v>0</v>
      </c>
      <c r="C38" t="s">
        <v>21</v>
      </c>
      <c r="D38" s="12">
        <f>IF(C38="Menu Name",0,VLOOKUP(C38,'Combo Recipes'!B:J,6,FALSE))</f>
        <v>0</v>
      </c>
      <c r="E38" t="s">
        <v>34</v>
      </c>
      <c r="F38" s="12">
        <f>IF(E38="Item",0,VLOOKUP(E38,'Individual Items'!A:E,3,FALSE))</f>
        <v>0</v>
      </c>
    </row>
    <row r="39" spans="1:6">
      <c r="A39" t="s">
        <v>21</v>
      </c>
      <c r="B39" s="12">
        <f>IF(A39="Menu Name",0,VLOOKUP(A39,'Final Product recipes'!B:P,10,FALSE))</f>
        <v>0</v>
      </c>
      <c r="C39" t="s">
        <v>21</v>
      </c>
      <c r="D39" s="12">
        <f>IF(C39="Menu Name",0,VLOOKUP(C39,'Combo Recipes'!B:J,6,FALSE))</f>
        <v>0</v>
      </c>
      <c r="E39" t="s">
        <v>34</v>
      </c>
      <c r="F39" s="12">
        <f>IF(E39="Item",0,VLOOKUP(E39,'Individual Items'!A:E,3,FALSE))</f>
        <v>0</v>
      </c>
    </row>
    <row r="40" spans="1:6">
      <c r="A40" t="s">
        <v>21</v>
      </c>
      <c r="B40" s="12">
        <f>IF(A40="Menu Name",0,VLOOKUP(A40,'Final Product recipes'!B:P,10,FALSE))</f>
        <v>0</v>
      </c>
      <c r="C40" t="s">
        <v>21</v>
      </c>
      <c r="D40" s="12">
        <f>IF(C40="Menu Name",0,VLOOKUP(C40,'Combo Recipes'!B:J,6,FALSE))</f>
        <v>0</v>
      </c>
      <c r="E40" t="s">
        <v>34</v>
      </c>
      <c r="F40" s="12">
        <f>IF(E40="Item",0,VLOOKUP(E40,'Individual Items'!A:E,3,FALSE))</f>
        <v>0</v>
      </c>
    </row>
    <row r="41" spans="1:6">
      <c r="A41" t="s">
        <v>21</v>
      </c>
      <c r="B41" s="12">
        <f>IF(A41="Menu Name",0,VLOOKUP(A41,'Final Product recipes'!B:P,10,FALSE))</f>
        <v>0</v>
      </c>
      <c r="C41" t="s">
        <v>21</v>
      </c>
      <c r="D41" s="12">
        <f>IF(C41="Menu Name",0,VLOOKUP(C41,'Combo Recipes'!B:J,6,FALSE))</f>
        <v>0</v>
      </c>
      <c r="E41" t="s">
        <v>34</v>
      </c>
      <c r="F41" s="12">
        <f>IF(E41="Item",0,VLOOKUP(E41,'Individual Items'!A:E,3,FALSE))</f>
        <v>0</v>
      </c>
    </row>
    <row r="42" spans="1:6">
      <c r="A42" t="s">
        <v>21</v>
      </c>
      <c r="B42" s="12">
        <f>IF(A42="Menu Name",0,VLOOKUP(A42,'Final Product recipes'!B:P,10,FALSE))</f>
        <v>0</v>
      </c>
      <c r="C42" t="s">
        <v>21</v>
      </c>
      <c r="D42" s="12">
        <f>IF(C42="Menu Name",0,VLOOKUP(C42,'Combo Recipes'!B:J,6,FALSE))</f>
        <v>0</v>
      </c>
      <c r="E42" t="s">
        <v>34</v>
      </c>
      <c r="F42" s="12">
        <f>IF(E42="Item",0,VLOOKUP(E42,'Individual Items'!A:E,3,FALSE))</f>
        <v>0</v>
      </c>
    </row>
    <row r="43" spans="1:6">
      <c r="A43" t="s">
        <v>21</v>
      </c>
      <c r="B43" s="12">
        <f>IF(A43="Menu Name",0,VLOOKUP(A43,'Final Product recipes'!B:P,10,FALSE))</f>
        <v>0</v>
      </c>
      <c r="C43" t="s">
        <v>21</v>
      </c>
      <c r="D43" s="12">
        <f>IF(C43="Menu Name",0,VLOOKUP(C43,'Combo Recipes'!B:J,6,FALSE))</f>
        <v>0</v>
      </c>
      <c r="E43" t="s">
        <v>34</v>
      </c>
      <c r="F43" s="12">
        <f>IF(E43="Item",0,VLOOKUP(E43,'Individual Items'!A:E,3,FALSE))</f>
        <v>0</v>
      </c>
    </row>
    <row r="44" spans="1:6">
      <c r="A44" t="s">
        <v>21</v>
      </c>
      <c r="B44" s="12">
        <f>IF(A44="Menu Name",0,VLOOKUP(A44,'Final Product recipes'!B:P,10,FALSE))</f>
        <v>0</v>
      </c>
      <c r="C44" t="s">
        <v>21</v>
      </c>
      <c r="D44" s="12">
        <f>IF(C44="Menu Name",0,VLOOKUP(C44,'Combo Recipes'!B:J,6,FALSE))</f>
        <v>0</v>
      </c>
      <c r="E44" t="s">
        <v>34</v>
      </c>
      <c r="F44" s="12">
        <f>IF(E44="Item",0,VLOOKUP(E44,'Individual Items'!A:E,3,FALSE))</f>
        <v>0</v>
      </c>
    </row>
    <row r="45" spans="1:6">
      <c r="A45" t="s">
        <v>21</v>
      </c>
      <c r="B45" s="12">
        <f>IF(A45="Menu Name",0,VLOOKUP(A45,'Final Product recipes'!B:P,10,FALSE))</f>
        <v>0</v>
      </c>
      <c r="C45" t="s">
        <v>21</v>
      </c>
      <c r="D45" s="12">
        <f>IF(C45="Menu Name",0,VLOOKUP(C45,'Combo Recipes'!B:J,6,FALSE))</f>
        <v>0</v>
      </c>
      <c r="E45" t="s">
        <v>34</v>
      </c>
      <c r="F45" s="12">
        <f>IF(E45="Item",0,VLOOKUP(E45,'Individual Items'!A:E,3,FALSE))</f>
        <v>0</v>
      </c>
    </row>
    <row r="46" spans="1:6">
      <c r="A46" t="s">
        <v>21</v>
      </c>
      <c r="B46" s="12">
        <f>IF(A46="Menu Name",0,VLOOKUP(A46,'Final Product recipes'!B:P,10,FALSE))</f>
        <v>0</v>
      </c>
      <c r="C46" t="s">
        <v>21</v>
      </c>
      <c r="D46" s="12">
        <f>IF(C46="Menu Name",0,VLOOKUP(C46,'Combo Recipes'!B:J,6,FALSE))</f>
        <v>0</v>
      </c>
      <c r="E46" t="s">
        <v>34</v>
      </c>
      <c r="F46" s="12">
        <f>IF(E46="Item",0,VLOOKUP(E46,'Individual Items'!A:E,3,FALSE))</f>
        <v>0</v>
      </c>
    </row>
    <row r="47" spans="1:6">
      <c r="A47" t="s">
        <v>21</v>
      </c>
      <c r="B47" s="12">
        <f>IF(A47="Menu Name",0,VLOOKUP(A47,'Final Product recipes'!B:P,10,FALSE))</f>
        <v>0</v>
      </c>
      <c r="C47" t="s">
        <v>21</v>
      </c>
      <c r="D47" s="12">
        <f>IF(C47="Menu Name",0,VLOOKUP(C47,'Combo Recipes'!B:J,6,FALSE))</f>
        <v>0</v>
      </c>
      <c r="E47" t="s">
        <v>34</v>
      </c>
      <c r="F47" s="12">
        <f>IF(E47="Item",0,VLOOKUP(E47,'Individual Items'!A:E,3,FALSE))</f>
        <v>0</v>
      </c>
    </row>
    <row r="48" spans="1:6">
      <c r="A48" t="s">
        <v>21</v>
      </c>
      <c r="B48" s="12">
        <f>IF(A48="Menu Name",0,VLOOKUP(A48,'Final Product recipes'!B:P,10,FALSE))</f>
        <v>0</v>
      </c>
      <c r="C48" t="s">
        <v>21</v>
      </c>
      <c r="D48" s="12">
        <f>IF(C48="Menu Name",0,VLOOKUP(C48,'Combo Recipes'!B:J,6,FALSE))</f>
        <v>0</v>
      </c>
      <c r="E48" t="s">
        <v>34</v>
      </c>
      <c r="F48" s="12">
        <f>IF(E48="Item",0,VLOOKUP(E48,'Individual Items'!A:E,3,FALSE))</f>
        <v>0</v>
      </c>
    </row>
    <row r="49" spans="1:6">
      <c r="A49" t="s">
        <v>21</v>
      </c>
      <c r="B49" s="12">
        <f>IF(A49="Menu Name",0,VLOOKUP(A49,'Final Product recipes'!B:P,10,FALSE))</f>
        <v>0</v>
      </c>
      <c r="C49" t="s">
        <v>21</v>
      </c>
      <c r="D49" s="12">
        <f>IF(C49="Menu Name",0,VLOOKUP(C49,'Combo Recipes'!B:J,6,FALSE))</f>
        <v>0</v>
      </c>
      <c r="E49" t="s">
        <v>34</v>
      </c>
      <c r="F49" s="12">
        <f>IF(E49="Item",0,VLOOKUP(E49,'Individual Items'!A:E,3,FALSE))</f>
        <v>0</v>
      </c>
    </row>
    <row r="50" spans="1:6">
      <c r="A50" t="s">
        <v>21</v>
      </c>
      <c r="B50" s="12">
        <f>IF(A50="Menu Name",0,VLOOKUP(A50,'Final Product recipes'!B:P,10,FALSE))</f>
        <v>0</v>
      </c>
      <c r="C50" t="s">
        <v>21</v>
      </c>
      <c r="D50" s="12">
        <f>IF(C50="Menu Name",0,VLOOKUP(C50,'Combo Recipes'!B:J,6,FALSE))</f>
        <v>0</v>
      </c>
      <c r="E50" t="s">
        <v>34</v>
      </c>
      <c r="F50" s="12">
        <f>IF(E50="Item",0,VLOOKUP(E50,'Individual Items'!A:E,3,FALSE))</f>
        <v>0</v>
      </c>
    </row>
    <row r="51" spans="1:6">
      <c r="A51" t="s">
        <v>21</v>
      </c>
      <c r="B51" s="12">
        <f>IF(A51="Menu Name",0,VLOOKUP(A51,'Final Product recipes'!B:P,10,FALSE))</f>
        <v>0</v>
      </c>
      <c r="C51" t="s">
        <v>21</v>
      </c>
      <c r="D51" s="12">
        <f>IF(C51="Menu Name",0,VLOOKUP(C51,'Combo Recipes'!B:J,6,FALSE))</f>
        <v>0</v>
      </c>
      <c r="E51" t="s">
        <v>34</v>
      </c>
      <c r="F51" s="12">
        <f>IF(E51="Item",0,VLOOKUP(E51,'Individual Items'!A:E,3,FALSE))</f>
        <v>0</v>
      </c>
    </row>
    <row r="52" spans="1:6">
      <c r="A52" t="s">
        <v>21</v>
      </c>
      <c r="B52" s="12">
        <f>IF(A52="Menu Name",0,VLOOKUP(A52,'Final Product recipes'!B:P,10,FALSE))</f>
        <v>0</v>
      </c>
      <c r="C52" t="s">
        <v>21</v>
      </c>
      <c r="D52" s="12">
        <f>IF(C52="Menu Name",0,VLOOKUP(C52,'Combo Recipes'!B:J,6,FALSE))</f>
        <v>0</v>
      </c>
      <c r="E52" t="s">
        <v>34</v>
      </c>
      <c r="F52" s="12">
        <f>IF(E52="Item",0,VLOOKUP(E52,'Individual Items'!A:E,3,FALSE))</f>
        <v>0</v>
      </c>
    </row>
    <row r="53" spans="1:6">
      <c r="A53" t="s">
        <v>21</v>
      </c>
      <c r="B53" s="12">
        <f>IF(A53="Menu Name",0,VLOOKUP(A53,'Final Product recipes'!B:P,10,FALSE))</f>
        <v>0</v>
      </c>
      <c r="C53" t="s">
        <v>21</v>
      </c>
      <c r="D53" s="12">
        <f>IF(C53="Menu Name",0,VLOOKUP(C53,'Combo Recipes'!B:J,6,FALSE))</f>
        <v>0</v>
      </c>
      <c r="E53" t="s">
        <v>34</v>
      </c>
      <c r="F53" s="12">
        <f>IF(E53="Item",0,VLOOKUP(E53,'Individual Items'!A:E,3,FALSE))</f>
        <v>0</v>
      </c>
    </row>
    <row r="54" spans="1:6">
      <c r="A54" t="s">
        <v>21</v>
      </c>
      <c r="B54" s="12">
        <f>IF(A54="Menu Name",0,VLOOKUP(A54,'Final Product recipes'!B:P,10,FALSE))</f>
        <v>0</v>
      </c>
      <c r="C54" t="s">
        <v>21</v>
      </c>
      <c r="D54" s="12">
        <f>IF(C54="Menu Name",0,VLOOKUP(C54,'Combo Recipes'!B:J,6,FALSE))</f>
        <v>0</v>
      </c>
      <c r="E54" t="s">
        <v>34</v>
      </c>
      <c r="F54" s="12">
        <f>IF(E54="Item",0,VLOOKUP(E54,'Individual Items'!A:E,3,FALSE))</f>
        <v>0</v>
      </c>
    </row>
    <row r="55" spans="1:6">
      <c r="A55" t="s">
        <v>21</v>
      </c>
      <c r="B55" s="12">
        <f>IF(A55="Menu Name",0,VLOOKUP(A55,'Final Product recipes'!B:P,10,FALSE))</f>
        <v>0</v>
      </c>
      <c r="C55" t="s">
        <v>21</v>
      </c>
      <c r="D55" s="12">
        <f>IF(C55="Menu Name",0,VLOOKUP(C55,'Combo Recipes'!B:J,6,FALSE))</f>
        <v>0</v>
      </c>
      <c r="E55" t="s">
        <v>34</v>
      </c>
      <c r="F55" s="12">
        <f>IF(E55="Item",0,VLOOKUP(E55,'Individual Items'!A:E,3,FALSE))</f>
        <v>0</v>
      </c>
    </row>
    <row r="56" spans="1:6">
      <c r="A56" t="s">
        <v>21</v>
      </c>
      <c r="B56" s="12">
        <f>IF(A56="Menu Name",0,VLOOKUP(A56,'Final Product recipes'!B:P,10,FALSE))</f>
        <v>0</v>
      </c>
      <c r="C56" t="s">
        <v>21</v>
      </c>
      <c r="D56" s="12">
        <f>IF(C56="Menu Name",0,VLOOKUP(C56,'Combo Recipes'!B:J,6,FALSE))</f>
        <v>0</v>
      </c>
      <c r="E56" t="s">
        <v>34</v>
      </c>
      <c r="F56" s="12">
        <f>IF(E56="Item",0,VLOOKUP(E56,'Individual Items'!A:E,3,FALSE))</f>
        <v>0</v>
      </c>
    </row>
    <row r="57" spans="1:6">
      <c r="A57" t="s">
        <v>21</v>
      </c>
      <c r="B57" s="12">
        <f>IF(A57="Menu Name",0,VLOOKUP(A57,'Final Product recipes'!B:P,10,FALSE))</f>
        <v>0</v>
      </c>
      <c r="C57" t="s">
        <v>21</v>
      </c>
      <c r="D57" s="12">
        <f>IF(C57="Menu Name",0,VLOOKUP(C57,'Combo Recipes'!B:J,6,FALSE))</f>
        <v>0</v>
      </c>
      <c r="E57" t="s">
        <v>34</v>
      </c>
      <c r="F57" s="12">
        <f>IF(E57="Item",0,VLOOKUP(E57,'Individual Items'!A:E,3,FALSE))</f>
        <v>0</v>
      </c>
    </row>
    <row r="58" spans="1:6">
      <c r="A58" t="s">
        <v>21</v>
      </c>
      <c r="B58" s="12">
        <f>IF(A58="Menu Name",0,VLOOKUP(A58,'Final Product recipes'!B:P,10,FALSE))</f>
        <v>0</v>
      </c>
      <c r="C58" t="s">
        <v>21</v>
      </c>
      <c r="D58" s="12">
        <f>IF(C58="Menu Name",0,VLOOKUP(C58,'Combo Recipes'!B:J,6,FALSE))</f>
        <v>0</v>
      </c>
      <c r="E58" t="s">
        <v>34</v>
      </c>
      <c r="F58" s="12">
        <f>IF(E58="Item",0,VLOOKUP(E58,'Individual Items'!A:E,3,FALSE))</f>
        <v>0</v>
      </c>
    </row>
    <row r="59" spans="1:6">
      <c r="A59" t="s">
        <v>21</v>
      </c>
      <c r="B59" s="12">
        <f>IF(A59="Menu Name",0,VLOOKUP(A59,'Final Product recipes'!B:P,10,FALSE))</f>
        <v>0</v>
      </c>
      <c r="C59" t="s">
        <v>21</v>
      </c>
      <c r="D59" s="12">
        <f>IF(C59="Menu Name",0,VLOOKUP(C59,'Combo Recipes'!B:J,6,FALSE))</f>
        <v>0</v>
      </c>
      <c r="E59" t="s">
        <v>34</v>
      </c>
      <c r="F59" s="12">
        <f>IF(E59="Item",0,VLOOKUP(E59,'Individual Items'!A:E,3,FALSE))</f>
        <v>0</v>
      </c>
    </row>
    <row r="60" spans="1:6">
      <c r="A60" t="s">
        <v>21</v>
      </c>
      <c r="B60" s="12">
        <f>IF(A60="Menu Name",0,VLOOKUP(A60,'Final Product recipes'!B:P,10,FALSE))</f>
        <v>0</v>
      </c>
      <c r="C60" t="s">
        <v>21</v>
      </c>
      <c r="D60" s="12">
        <f>IF(C60="Menu Name",0,VLOOKUP(C60,'Combo Recipes'!B:J,6,FALSE))</f>
        <v>0</v>
      </c>
      <c r="E60" t="s">
        <v>34</v>
      </c>
      <c r="F60" s="12">
        <f>IF(E60="Item",0,VLOOKUP(E60,'Individual Items'!A:E,3,FALSE))</f>
        <v>0</v>
      </c>
    </row>
    <row r="61" spans="1:6">
      <c r="A61" t="s">
        <v>21</v>
      </c>
      <c r="B61" s="12">
        <f>IF(A61="Menu Name",0,VLOOKUP(A61,'Final Product recipes'!B:P,10,FALSE))</f>
        <v>0</v>
      </c>
      <c r="C61" t="s">
        <v>21</v>
      </c>
      <c r="D61" s="12">
        <f>IF(C61="Menu Name",0,VLOOKUP(C61,'Combo Recipes'!B:J,6,FALSE))</f>
        <v>0</v>
      </c>
      <c r="E61" t="s">
        <v>34</v>
      </c>
      <c r="F61" s="12">
        <f>IF(E61="Item",0,VLOOKUP(E61,'Individual Items'!A:E,3,FALSE))</f>
        <v>0</v>
      </c>
    </row>
    <row r="62" spans="1:6">
      <c r="A62" t="s">
        <v>21</v>
      </c>
      <c r="B62" s="12">
        <f>IF(A62="Menu Name",0,VLOOKUP(A62,'Final Product recipes'!B:P,10,FALSE))</f>
        <v>0</v>
      </c>
      <c r="C62" t="s">
        <v>21</v>
      </c>
      <c r="D62" s="12">
        <f>IF(C62="Menu Name",0,VLOOKUP(C62,'Combo Recipes'!B:J,6,FALSE))</f>
        <v>0</v>
      </c>
      <c r="E62" t="s">
        <v>34</v>
      </c>
      <c r="F62" s="12">
        <f>IF(E62="Item",0,VLOOKUP(E62,'Individual Items'!A:E,3,FALSE))</f>
        <v>0</v>
      </c>
    </row>
    <row r="63" spans="1:6">
      <c r="A63" t="s">
        <v>21</v>
      </c>
      <c r="B63" s="12">
        <f>IF(A63="Menu Name",0,VLOOKUP(A63,'Final Product recipes'!B:P,10,FALSE))</f>
        <v>0</v>
      </c>
      <c r="C63" t="s">
        <v>21</v>
      </c>
      <c r="D63" s="12">
        <f>IF(C63="Menu Name",0,VLOOKUP(C63,'Combo Recipes'!B:J,6,FALSE))</f>
        <v>0</v>
      </c>
      <c r="E63" t="s">
        <v>34</v>
      </c>
      <c r="F63" s="12">
        <f>IF(E63="Item",0,VLOOKUP(E63,'Individual Items'!A:E,3,FALSE))</f>
        <v>0</v>
      </c>
    </row>
    <row r="64" spans="1:6">
      <c r="A64" t="s">
        <v>21</v>
      </c>
      <c r="B64" s="12">
        <f>IF(A64="Menu Name",0,VLOOKUP(A64,'Final Product recipes'!B:P,10,FALSE))</f>
        <v>0</v>
      </c>
      <c r="C64" t="s">
        <v>21</v>
      </c>
      <c r="D64" s="12">
        <f>IF(C64="Menu Name",0,VLOOKUP(C64,'Combo Recipes'!B:J,6,FALSE))</f>
        <v>0</v>
      </c>
      <c r="E64" t="s">
        <v>34</v>
      </c>
      <c r="F64" s="12">
        <f>IF(E64="Item",0,VLOOKUP(E64,'Individual Items'!A:E,3,FALSE))</f>
        <v>0</v>
      </c>
    </row>
    <row r="65" spans="1:6">
      <c r="A65" t="s">
        <v>21</v>
      </c>
      <c r="B65" s="12">
        <f>IF(A65="Menu Name",0,VLOOKUP(A65,'Final Product recipes'!B:P,10,FALSE))</f>
        <v>0</v>
      </c>
      <c r="C65" t="s">
        <v>21</v>
      </c>
      <c r="D65" s="12">
        <f>IF(C65="Menu Name",0,VLOOKUP(C65,'Combo Recipes'!B:J,6,FALSE))</f>
        <v>0</v>
      </c>
      <c r="E65" t="s">
        <v>34</v>
      </c>
      <c r="F65" s="12">
        <f>IF(E65="Item",0,VLOOKUP(E65,'Individual Items'!A:E,3,FALSE))</f>
        <v>0</v>
      </c>
    </row>
    <row r="66" spans="1:6">
      <c r="A66" t="s">
        <v>21</v>
      </c>
      <c r="B66" s="12">
        <f>IF(A66="Menu Name",0,VLOOKUP(A66,'Final Product recipes'!B:P,10,FALSE))</f>
        <v>0</v>
      </c>
      <c r="C66" t="s">
        <v>21</v>
      </c>
      <c r="D66" s="12">
        <f>IF(C66="Menu Name",0,VLOOKUP(C66,'Combo Recipes'!B:J,6,FALSE))</f>
        <v>0</v>
      </c>
      <c r="E66" t="s">
        <v>34</v>
      </c>
      <c r="F66" s="12">
        <f>IF(E66="Item",0,VLOOKUP(E66,'Individual Items'!A:E,3,FALSE))</f>
        <v>0</v>
      </c>
    </row>
    <row r="67" spans="1:6">
      <c r="A67" t="s">
        <v>21</v>
      </c>
      <c r="B67" s="12">
        <f>IF(A67="Menu Name",0,VLOOKUP(A67,'Final Product recipes'!B:P,10,FALSE))</f>
        <v>0</v>
      </c>
      <c r="C67" t="s">
        <v>21</v>
      </c>
      <c r="D67" s="12">
        <f>IF(C67="Menu Name",0,VLOOKUP(C67,'Combo Recipes'!B:J,6,FALSE))</f>
        <v>0</v>
      </c>
      <c r="E67" t="s">
        <v>34</v>
      </c>
      <c r="F67" s="12">
        <f>IF(E67="Item",0,VLOOKUP(E67,'Individual Items'!A:E,3,FALSE))</f>
        <v>0</v>
      </c>
    </row>
    <row r="68" spans="1:6">
      <c r="A68" t="s">
        <v>21</v>
      </c>
      <c r="B68" s="12">
        <f>IF(A68="Menu Name",0,VLOOKUP(A68,'Final Product recipes'!B:P,10,FALSE))</f>
        <v>0</v>
      </c>
      <c r="C68" t="s">
        <v>21</v>
      </c>
      <c r="D68" s="12">
        <f>IF(C68="Menu Name",0,VLOOKUP(C68,'Combo Recipes'!B:J,6,FALSE))</f>
        <v>0</v>
      </c>
      <c r="E68" t="s">
        <v>34</v>
      </c>
      <c r="F68" s="12">
        <f>IF(E68="Item",0,VLOOKUP(E68,'Individual Items'!A:E,3,FALSE))</f>
        <v>0</v>
      </c>
    </row>
    <row r="69" spans="1:6">
      <c r="A69" t="s">
        <v>21</v>
      </c>
      <c r="B69" s="12">
        <f>IF(A69="Menu Name",0,VLOOKUP(A69,'Final Product recipes'!B:P,10,FALSE))</f>
        <v>0</v>
      </c>
      <c r="C69" t="s">
        <v>21</v>
      </c>
      <c r="D69" s="12">
        <f>IF(C69="Menu Name",0,VLOOKUP(C69,'Combo Recipes'!B:J,6,FALSE))</f>
        <v>0</v>
      </c>
      <c r="E69" t="s">
        <v>34</v>
      </c>
      <c r="F69" s="12">
        <f>IF(E69="Item",0,VLOOKUP(E69,'Individual Items'!A:E,3,FALSE))</f>
        <v>0</v>
      </c>
    </row>
    <row r="70" spans="1:6">
      <c r="A70" t="s">
        <v>21</v>
      </c>
      <c r="B70" s="12">
        <f>IF(A70="Menu Name",0,VLOOKUP(A70,'Final Product recipes'!B:P,10,FALSE))</f>
        <v>0</v>
      </c>
      <c r="C70" t="s">
        <v>21</v>
      </c>
      <c r="D70" s="12">
        <f>IF(C70="Menu Name",0,VLOOKUP(C70,'Combo Recipes'!B:J,6,FALSE))</f>
        <v>0</v>
      </c>
      <c r="E70" t="s">
        <v>34</v>
      </c>
      <c r="F70" s="12">
        <f>IF(E70="Item",0,VLOOKUP(E70,'Individual Items'!A:E,3,FALSE))</f>
        <v>0</v>
      </c>
    </row>
    <row r="71" spans="1:6">
      <c r="A71" t="s">
        <v>21</v>
      </c>
      <c r="B71" s="12">
        <f>IF(A71="Menu Name",0,VLOOKUP(A71,'Final Product recipes'!B:P,10,FALSE))</f>
        <v>0</v>
      </c>
      <c r="C71" t="s">
        <v>21</v>
      </c>
      <c r="D71" s="12">
        <f>IF(C71="Menu Name",0,VLOOKUP(C71,'Combo Recipes'!B:J,6,FALSE))</f>
        <v>0</v>
      </c>
      <c r="E71" t="s">
        <v>34</v>
      </c>
      <c r="F71" s="12">
        <f>IF(E71="Item",0,VLOOKUP(E71,'Individual Items'!A:E,3,FALSE))</f>
        <v>0</v>
      </c>
    </row>
    <row r="72" spans="1:6">
      <c r="A72" t="s">
        <v>21</v>
      </c>
      <c r="B72" s="12">
        <f>IF(A72="Menu Name",0,VLOOKUP(A72,'Final Product recipes'!B:P,10,FALSE))</f>
        <v>0</v>
      </c>
      <c r="C72" t="s">
        <v>21</v>
      </c>
      <c r="D72" s="12">
        <f>IF(C72="Menu Name",0,VLOOKUP(C72,'Combo Recipes'!B:J,6,FALSE))</f>
        <v>0</v>
      </c>
      <c r="E72" t="s">
        <v>34</v>
      </c>
      <c r="F72" s="12">
        <f>IF(E72="Item",0,VLOOKUP(E72,'Individual Items'!A:E,3,FALSE))</f>
        <v>0</v>
      </c>
    </row>
    <row r="73" spans="1:6">
      <c r="A73" t="s">
        <v>21</v>
      </c>
      <c r="B73" s="12">
        <f>IF(A73="Menu Name",0,VLOOKUP(A73,'Final Product recipes'!B:P,10,FALSE))</f>
        <v>0</v>
      </c>
      <c r="C73" t="s">
        <v>21</v>
      </c>
      <c r="D73" s="12">
        <f>IF(C73="Menu Name",0,VLOOKUP(C73,'Combo Recipes'!B:J,6,FALSE))</f>
        <v>0</v>
      </c>
      <c r="E73" t="s">
        <v>34</v>
      </c>
      <c r="F73" s="12">
        <f>IF(E73="Item",0,VLOOKUP(E73,'Individual Items'!A:E,3,FALSE))</f>
        <v>0</v>
      </c>
    </row>
    <row r="74" spans="1:6">
      <c r="A74" t="s">
        <v>21</v>
      </c>
      <c r="B74" s="12">
        <f>IF(A74="Menu Name",0,VLOOKUP(A74,'Final Product recipes'!B:P,10,FALSE))</f>
        <v>0</v>
      </c>
      <c r="C74" t="s">
        <v>21</v>
      </c>
      <c r="D74" s="12">
        <f>IF(C74="Menu Name",0,VLOOKUP(C74,'Combo Recipes'!B:J,6,FALSE))</f>
        <v>0</v>
      </c>
      <c r="E74" t="s">
        <v>34</v>
      </c>
      <c r="F74" s="12">
        <f>IF(E74="Item",0,VLOOKUP(E74,'Individual Items'!A:E,3,FALSE))</f>
        <v>0</v>
      </c>
    </row>
    <row r="75" spans="1:6">
      <c r="A75" t="s">
        <v>21</v>
      </c>
      <c r="B75" s="12">
        <f>IF(A75="Menu Name",0,VLOOKUP(A75,'Final Product recipes'!B:P,10,FALSE))</f>
        <v>0</v>
      </c>
      <c r="C75" t="s">
        <v>21</v>
      </c>
      <c r="D75" s="12">
        <f>IF(C75="Menu Name",0,VLOOKUP(C75,'Combo Recipes'!B:J,6,FALSE))</f>
        <v>0</v>
      </c>
      <c r="E75" t="s">
        <v>34</v>
      </c>
      <c r="F75" s="12">
        <f>IF(E75="Item",0,VLOOKUP(E75,'Individual Items'!A:E,3,FALSE))</f>
        <v>0</v>
      </c>
    </row>
    <row r="76" spans="1:6">
      <c r="A76" t="s">
        <v>21</v>
      </c>
      <c r="B76" s="12">
        <f>IF(A76="Menu Name",0,VLOOKUP(A76,'Final Product recipes'!B:P,10,FALSE))</f>
        <v>0</v>
      </c>
      <c r="C76" t="s">
        <v>21</v>
      </c>
      <c r="D76" s="12">
        <f>IF(C76="Menu Name",0,VLOOKUP(C76,'Combo Recipes'!B:J,6,FALSE))</f>
        <v>0</v>
      </c>
      <c r="E76" t="s">
        <v>34</v>
      </c>
      <c r="F76" s="12">
        <f>IF(E76="Item",0,VLOOKUP(E76,'Individual Items'!A:E,3,FALSE))</f>
        <v>0</v>
      </c>
    </row>
    <row r="77" spans="1:6">
      <c r="A77" t="s">
        <v>21</v>
      </c>
      <c r="B77" s="12">
        <f>IF(A77="Menu Name",0,VLOOKUP(A77,'Final Product recipes'!B:P,10,FALSE))</f>
        <v>0</v>
      </c>
      <c r="C77" t="s">
        <v>21</v>
      </c>
      <c r="D77" s="12">
        <f>IF(C77="Menu Name",0,VLOOKUP(C77,'Combo Recipes'!B:J,6,FALSE))</f>
        <v>0</v>
      </c>
      <c r="E77" t="s">
        <v>34</v>
      </c>
      <c r="F77" s="12">
        <f>IF(E77="Item",0,VLOOKUP(E77,'Individual Items'!A:E,3,FALSE))</f>
        <v>0</v>
      </c>
    </row>
    <row r="78" spans="1:6">
      <c r="A78" t="s">
        <v>21</v>
      </c>
      <c r="B78" s="12">
        <f>IF(A78="Menu Name",0,VLOOKUP(A78,'Final Product recipes'!B:P,10,FALSE))</f>
        <v>0</v>
      </c>
      <c r="C78" t="s">
        <v>21</v>
      </c>
      <c r="D78" s="12">
        <f>IF(C78="Menu Name",0,VLOOKUP(C78,'Combo Recipes'!B:J,6,FALSE))</f>
        <v>0</v>
      </c>
      <c r="E78" t="s">
        <v>34</v>
      </c>
      <c r="F78" s="12">
        <f>IF(E78="Item",0,VLOOKUP(E78,'Individual Items'!A:E,3,FALSE))</f>
        <v>0</v>
      </c>
    </row>
    <row r="79" spans="1:6">
      <c r="A79" t="s">
        <v>21</v>
      </c>
      <c r="B79" s="12">
        <f>IF(A79="Menu Name",0,VLOOKUP(A79,'Final Product recipes'!B:P,10,FALSE))</f>
        <v>0</v>
      </c>
      <c r="C79" t="s">
        <v>21</v>
      </c>
      <c r="D79" s="12">
        <f>IF(C79="Menu Name",0,VLOOKUP(C79,'Combo Recipes'!B:J,6,FALSE))</f>
        <v>0</v>
      </c>
      <c r="E79" t="s">
        <v>34</v>
      </c>
      <c r="F79" s="12">
        <f>IF(E79="Item",0,VLOOKUP(E79,'Individual Items'!A:E,3,FALSE))</f>
        <v>0</v>
      </c>
    </row>
    <row r="80" spans="1:6">
      <c r="A80" t="s">
        <v>21</v>
      </c>
      <c r="B80" s="12">
        <f>IF(A80="Menu Name",0,VLOOKUP(A80,'Final Product recipes'!B:P,10,FALSE))</f>
        <v>0</v>
      </c>
      <c r="C80" t="s">
        <v>21</v>
      </c>
      <c r="D80" s="12">
        <f>IF(C80="Menu Name",0,VLOOKUP(C80,'Combo Recipes'!B:J,6,FALSE))</f>
        <v>0</v>
      </c>
      <c r="E80" t="s">
        <v>34</v>
      </c>
      <c r="F80" s="12">
        <f>IF(E80="Item",0,VLOOKUP(E80,'Individual Items'!A:E,3,FALSE))</f>
        <v>0</v>
      </c>
    </row>
    <row r="81" spans="1:6">
      <c r="A81" t="s">
        <v>21</v>
      </c>
      <c r="B81" s="12">
        <f>IF(A81="Menu Name",0,VLOOKUP(A81,'Final Product recipes'!B:P,10,FALSE))</f>
        <v>0</v>
      </c>
      <c r="C81" t="s">
        <v>21</v>
      </c>
      <c r="D81" s="12">
        <f>IF(C81="Menu Name",0,VLOOKUP(C81,'Combo Recipes'!B:J,6,FALSE))</f>
        <v>0</v>
      </c>
      <c r="E81" t="s">
        <v>34</v>
      </c>
      <c r="F81" s="12">
        <f>IF(E81="Item",0,VLOOKUP(E81,'Individual Items'!A:E,3,FALSE))</f>
        <v>0</v>
      </c>
    </row>
    <row r="82" spans="1:6">
      <c r="A82" t="s">
        <v>21</v>
      </c>
      <c r="B82" s="12">
        <f>IF(A82="Menu Name",0,VLOOKUP(A82,'Final Product recipes'!B:P,10,FALSE))</f>
        <v>0</v>
      </c>
      <c r="C82" t="s">
        <v>21</v>
      </c>
      <c r="D82" s="12">
        <f>IF(C82="Menu Name",0,VLOOKUP(C82,'Combo Recipes'!B:J,6,FALSE))</f>
        <v>0</v>
      </c>
      <c r="E82" t="s">
        <v>34</v>
      </c>
      <c r="F82" s="12">
        <f>IF(E82="Item",0,VLOOKUP(E82,'Individual Items'!A:E,3,FALSE))</f>
        <v>0</v>
      </c>
    </row>
    <row r="83" spans="1:6">
      <c r="A83" t="s">
        <v>21</v>
      </c>
      <c r="B83" s="12">
        <f>IF(A83="Menu Name",0,VLOOKUP(A83,'Final Product recipes'!B:P,10,FALSE))</f>
        <v>0</v>
      </c>
      <c r="C83" t="s">
        <v>21</v>
      </c>
      <c r="D83" s="12">
        <f>IF(C83="Menu Name",0,VLOOKUP(C83,'Combo Recipes'!B:J,6,FALSE))</f>
        <v>0</v>
      </c>
      <c r="E83" t="s">
        <v>34</v>
      </c>
      <c r="F83" s="12">
        <f>IF(E83="Item",0,VLOOKUP(E83,'Individual Items'!A:E,3,FALSE))</f>
        <v>0</v>
      </c>
    </row>
    <row r="84" spans="1:6">
      <c r="A84" t="s">
        <v>21</v>
      </c>
      <c r="B84" s="12">
        <f>IF(A84="Menu Name",0,VLOOKUP(A84,'Final Product recipes'!B:P,10,FALSE))</f>
        <v>0</v>
      </c>
      <c r="C84" t="s">
        <v>21</v>
      </c>
      <c r="D84" s="12">
        <f>IF(C84="Menu Name",0,VLOOKUP(C84,'Combo Recipes'!B:J,6,FALSE))</f>
        <v>0</v>
      </c>
      <c r="E84" t="s">
        <v>34</v>
      </c>
      <c r="F84" s="12">
        <f>IF(E84="Item",0,VLOOKUP(E84,'Individual Items'!A:E,3,FALSE))</f>
        <v>0</v>
      </c>
    </row>
    <row r="85" spans="1:6">
      <c r="A85" t="s">
        <v>21</v>
      </c>
      <c r="B85" s="12">
        <f>IF(A85="Menu Name",0,VLOOKUP(A85,'Final Product recipes'!B:P,10,FALSE))</f>
        <v>0</v>
      </c>
      <c r="C85" t="s">
        <v>21</v>
      </c>
      <c r="D85" s="12">
        <f>IF(C85="Menu Name",0,VLOOKUP(C85,'Combo Recipes'!B:J,6,FALSE))</f>
        <v>0</v>
      </c>
      <c r="E85" t="s">
        <v>34</v>
      </c>
      <c r="F85" s="12">
        <f>IF(E85="Item",0,VLOOKUP(E85,'Individual Items'!A:E,3,FALSE))</f>
        <v>0</v>
      </c>
    </row>
    <row r="86" spans="1:6">
      <c r="A86" t="s">
        <v>21</v>
      </c>
      <c r="B86" s="12">
        <f>IF(A86="Menu Name",0,VLOOKUP(A86,'Final Product recipes'!B:P,10,FALSE))</f>
        <v>0</v>
      </c>
      <c r="C86" t="s">
        <v>21</v>
      </c>
      <c r="D86" s="12">
        <f>IF(C86="Menu Name",0,VLOOKUP(C86,'Combo Recipes'!B:J,6,FALSE))</f>
        <v>0</v>
      </c>
      <c r="E86" t="s">
        <v>34</v>
      </c>
      <c r="F86" s="12">
        <f>IF(E86="Item",0,VLOOKUP(E86,'Individual Items'!A:E,3,FALSE))</f>
        <v>0</v>
      </c>
    </row>
    <row r="87" spans="1:6">
      <c r="A87" t="s">
        <v>21</v>
      </c>
      <c r="B87" s="12">
        <f>IF(A87="Menu Name",0,VLOOKUP(A87,'Final Product recipes'!B:P,10,FALSE))</f>
        <v>0</v>
      </c>
      <c r="C87" t="s">
        <v>21</v>
      </c>
      <c r="D87" s="12">
        <f>IF(C87="Menu Name",0,VLOOKUP(C87,'Combo Recipes'!B:J,6,FALSE))</f>
        <v>0</v>
      </c>
      <c r="E87" t="s">
        <v>34</v>
      </c>
      <c r="F87" s="12">
        <f>IF(E87="Item",0,VLOOKUP(E87,'Individual Items'!A:E,3,FALSE))</f>
        <v>0</v>
      </c>
    </row>
    <row r="88" spans="1:6">
      <c r="A88" t="s">
        <v>21</v>
      </c>
      <c r="B88" s="12">
        <f>IF(A88="Menu Name",0,VLOOKUP(A88,'Final Product recipes'!B:P,10,FALSE))</f>
        <v>0</v>
      </c>
      <c r="C88" t="s">
        <v>21</v>
      </c>
      <c r="D88" s="12">
        <f>IF(C88="Menu Name",0,VLOOKUP(C88,'Combo Recipes'!B:J,6,FALSE))</f>
        <v>0</v>
      </c>
      <c r="E88" t="s">
        <v>34</v>
      </c>
      <c r="F88" s="12">
        <f>IF(E88="Item",0,VLOOKUP(E88,'Individual Items'!A:E,3,FALSE))</f>
        <v>0</v>
      </c>
    </row>
    <row r="89" spans="1:6">
      <c r="A89" t="s">
        <v>21</v>
      </c>
      <c r="B89" s="12">
        <f>IF(A89="Menu Name",0,VLOOKUP(A89,'Final Product recipes'!B:P,10,FALSE))</f>
        <v>0</v>
      </c>
      <c r="C89" t="s">
        <v>21</v>
      </c>
      <c r="D89" s="12">
        <f>IF(C89="Menu Name",0,VLOOKUP(C89,'Combo Recipes'!B:J,6,FALSE))</f>
        <v>0</v>
      </c>
      <c r="E89" t="s">
        <v>34</v>
      </c>
      <c r="F89" s="12">
        <f>IF(E89="Item",0,VLOOKUP(E89,'Individual Items'!A:E,3,FALSE))</f>
        <v>0</v>
      </c>
    </row>
    <row r="90" spans="1:6">
      <c r="A90" t="s">
        <v>21</v>
      </c>
      <c r="B90" s="12">
        <f>IF(A90="Menu Name",0,VLOOKUP(A90,'Final Product recipes'!B:P,10,FALSE))</f>
        <v>0</v>
      </c>
      <c r="C90" t="s">
        <v>21</v>
      </c>
      <c r="D90" s="12">
        <f>IF(C90="Menu Name",0,VLOOKUP(C90,'Combo Recipes'!B:J,6,FALSE))</f>
        <v>0</v>
      </c>
      <c r="E90" t="s">
        <v>34</v>
      </c>
      <c r="F90" s="12">
        <f>IF(E90="Item",0,VLOOKUP(E90,'Individual Items'!A:E,3,FALSE))</f>
        <v>0</v>
      </c>
    </row>
    <row r="91" spans="1:6">
      <c r="A91" t="s">
        <v>21</v>
      </c>
      <c r="B91" s="12">
        <f>IF(A91="Menu Name",0,VLOOKUP(A91,'Final Product recipes'!B:P,10,FALSE))</f>
        <v>0</v>
      </c>
      <c r="C91" t="s">
        <v>21</v>
      </c>
      <c r="D91" s="12">
        <f>IF(C91="Menu Name",0,VLOOKUP(C91,'Combo Recipes'!B:J,6,FALSE))</f>
        <v>0</v>
      </c>
      <c r="E91" t="s">
        <v>34</v>
      </c>
      <c r="F91" s="12">
        <f>IF(E91="Item",0,VLOOKUP(E91,'Individual Items'!A:E,3,FALSE))</f>
        <v>0</v>
      </c>
    </row>
    <row r="92" spans="1:6">
      <c r="A92" t="s">
        <v>21</v>
      </c>
      <c r="B92" s="12">
        <f>IF(A92="Menu Name",0,VLOOKUP(A92,'Final Product recipes'!B:P,10,FALSE))</f>
        <v>0</v>
      </c>
      <c r="C92" t="s">
        <v>21</v>
      </c>
      <c r="D92" s="12">
        <f>IF(C92="Menu Name",0,VLOOKUP(C92,'Combo Recipes'!B:J,6,FALSE))</f>
        <v>0</v>
      </c>
      <c r="E92" t="s">
        <v>34</v>
      </c>
      <c r="F92" s="12">
        <f>IF(E92="Item",0,VLOOKUP(E92,'Individual Items'!A:E,3,FALSE))</f>
        <v>0</v>
      </c>
    </row>
    <row r="93" spans="1:6">
      <c r="A93" t="s">
        <v>21</v>
      </c>
      <c r="B93" s="12">
        <f>IF(A93="Menu Name",0,VLOOKUP(A93,'Final Product recipes'!B:P,10,FALSE))</f>
        <v>0</v>
      </c>
      <c r="C93" t="s">
        <v>21</v>
      </c>
      <c r="D93" s="12">
        <f>IF(C93="Menu Name",0,VLOOKUP(C93,'Combo Recipes'!B:J,6,FALSE))</f>
        <v>0</v>
      </c>
      <c r="E93" t="s">
        <v>34</v>
      </c>
      <c r="F93" s="12">
        <f>IF(E93="Item",0,VLOOKUP(E93,'Individual Items'!A:E,3,FALSE))</f>
        <v>0</v>
      </c>
    </row>
    <row r="94" spans="1:6">
      <c r="A94" t="s">
        <v>21</v>
      </c>
      <c r="B94" s="12">
        <f>IF(A94="Menu Name",0,VLOOKUP(A94,'Final Product recipes'!B:P,10,FALSE))</f>
        <v>0</v>
      </c>
      <c r="C94" t="s">
        <v>21</v>
      </c>
      <c r="D94" s="12">
        <f>IF(C94="Menu Name",0,VLOOKUP(C94,'Combo Recipes'!B:J,6,FALSE))</f>
        <v>0</v>
      </c>
      <c r="E94" t="s">
        <v>34</v>
      </c>
      <c r="F94" s="12">
        <f>IF(E94="Item",0,VLOOKUP(E94,'Individual Items'!A:E,3,FALSE))</f>
        <v>0</v>
      </c>
    </row>
    <row r="95" spans="1:6">
      <c r="A95" t="s">
        <v>21</v>
      </c>
      <c r="B95" s="12">
        <f>IF(A95="Menu Name",0,VLOOKUP(A95,'Final Product recipes'!B:P,10,FALSE))</f>
        <v>0</v>
      </c>
      <c r="C95" t="s">
        <v>21</v>
      </c>
      <c r="D95" s="12">
        <f>IF(C95="Menu Name",0,VLOOKUP(C95,'Combo Recipes'!B:J,6,FALSE))</f>
        <v>0</v>
      </c>
      <c r="E95" t="s">
        <v>34</v>
      </c>
      <c r="F95" s="12">
        <f>IF(E95="Item",0,VLOOKUP(E95,'Individual Items'!A:E,3,FALSE))</f>
        <v>0</v>
      </c>
    </row>
    <row r="96" spans="1:6">
      <c r="A96" t="s">
        <v>21</v>
      </c>
      <c r="B96" s="12">
        <f>IF(A96="Menu Name",0,VLOOKUP(A96,'Final Product recipes'!B:P,10,FALSE))</f>
        <v>0</v>
      </c>
      <c r="C96" t="s">
        <v>21</v>
      </c>
      <c r="D96" s="12">
        <f>IF(C96="Menu Name",0,VLOOKUP(C96,'Combo Recipes'!B:J,6,FALSE))</f>
        <v>0</v>
      </c>
      <c r="E96" t="s">
        <v>34</v>
      </c>
      <c r="F96" s="12">
        <f>IF(E96="Item",0,VLOOKUP(E96,'Individual Items'!A:E,3,FALSE))</f>
        <v>0</v>
      </c>
    </row>
    <row r="97" spans="1:6">
      <c r="A97" t="s">
        <v>21</v>
      </c>
      <c r="B97" s="12">
        <f>IF(A97="Menu Name",0,VLOOKUP(A97,'Final Product recipes'!B:P,10,FALSE))</f>
        <v>0</v>
      </c>
      <c r="C97" t="s">
        <v>21</v>
      </c>
      <c r="D97" s="12">
        <f>IF(C97="Menu Name",0,VLOOKUP(C97,'Combo Recipes'!B:J,6,FALSE))</f>
        <v>0</v>
      </c>
      <c r="E97" t="s">
        <v>34</v>
      </c>
      <c r="F97" s="12">
        <f>IF(E97="Item",0,VLOOKUP(E97,'Individual Items'!A:E,3,FALSE))</f>
        <v>0</v>
      </c>
    </row>
    <row r="98" spans="1:6">
      <c r="A98" t="s">
        <v>21</v>
      </c>
      <c r="B98" s="12">
        <f>IF(A98="Menu Name",0,VLOOKUP(A98,'Final Product recipes'!B:P,10,FALSE))</f>
        <v>0</v>
      </c>
      <c r="C98" t="s">
        <v>21</v>
      </c>
      <c r="D98" s="12">
        <f>IF(C98="Menu Name",0,VLOOKUP(C98,'Combo Recipes'!B:J,6,FALSE))</f>
        <v>0</v>
      </c>
      <c r="E98" t="s">
        <v>34</v>
      </c>
      <c r="F98" s="12">
        <f>IF(E98="Item",0,VLOOKUP(E98,'Individual Items'!A:E,3,FALSE))</f>
        <v>0</v>
      </c>
    </row>
    <row r="99" spans="1:6">
      <c r="A99" t="s">
        <v>21</v>
      </c>
      <c r="B99" s="12">
        <f>IF(A99="Menu Name",0,VLOOKUP(A99,'Final Product recipes'!B:P,10,FALSE))</f>
        <v>0</v>
      </c>
      <c r="C99" t="s">
        <v>21</v>
      </c>
      <c r="D99" s="12">
        <f>IF(C99="Menu Name",0,VLOOKUP(C99,'Combo Recipes'!B:J,6,FALSE))</f>
        <v>0</v>
      </c>
      <c r="E99" t="s">
        <v>34</v>
      </c>
      <c r="F99" s="12">
        <f>IF(E99="Item",0,VLOOKUP(E99,'Individual Items'!A:E,3,FALSE))</f>
        <v>0</v>
      </c>
    </row>
    <row r="100" spans="1:6">
      <c r="A100" t="s">
        <v>21</v>
      </c>
      <c r="B100" s="12">
        <f>IF(A100="Menu Name",0,VLOOKUP(A100,'Final Product recipes'!B:P,10,FALSE))</f>
        <v>0</v>
      </c>
      <c r="C100" t="s">
        <v>21</v>
      </c>
      <c r="D100" s="12">
        <f>IF(C100="Menu Name",0,VLOOKUP(C100,'Combo Recipes'!B:J,6,FALSE))</f>
        <v>0</v>
      </c>
      <c r="E100" t="s">
        <v>34</v>
      </c>
      <c r="F100" s="12">
        <f>IF(E100="Item",0,VLOOKUP(E100,'Individual Items'!A:E,3,FALSE))</f>
        <v>0</v>
      </c>
    </row>
  </sheetData>
  <mergeCells count="1">
    <mergeCell ref="G3:K11"/>
  </mergeCells>
  <dataValidations count="3">
    <dataValidation type="list" allowBlank="1" showInputMessage="1" showErrorMessage="1" sqref="A2:A100">
      <formula1>MenuName</formula1>
    </dataValidation>
    <dataValidation type="list" allowBlank="1" showInputMessage="1" showErrorMessage="1" sqref="C2:C100">
      <formula1>ComboName</formula1>
    </dataValidation>
    <dataValidation type="list" allowBlank="1" showInputMessage="1" showErrorMessage="1" sqref="E2:E100">
      <formula1>IndividualItems</formula1>
    </dataValidation>
  </dataValidations>
  <pageMargins left="0.7" right="0.7" top="0.75" bottom="0.75" header="0.3" footer="0.3"/>
  <pageSetup scale="84" fitToHeight="0" orientation="portrait"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F4B6B431-75CB-49F9-88AF-3AACAA0D28C5}">
          <x14:formula1>
            <xm:f>'Final Product recipes'!$B:$B</xm:f>
          </x14:formula1>
          <xm:sqref>A2:A100</xm:sqref>
        </x14:dataValidation>
        <x14:dataValidation type="list" allowBlank="1" showInputMessage="1" showErrorMessage="1" xr:uid="{B9DF55ED-B2AE-48E2-AC4C-A36D1D4E9F70}">
          <x14:formula1>
            <xm:f>'Individual Items'!$A:$A</xm:f>
          </x14:formula1>
          <xm:sqref>E2:E100</xm:sqref>
        </x14:dataValidation>
        <x14:dataValidation type="list" allowBlank="1" showInputMessage="1" showErrorMessage="1" xr:uid="{778ACFB0-83A6-49B7-8261-709559AED1B8}">
          <x14:formula1>
            <xm:f>'Combo Recipes'!$B:$B</xm:f>
          </x14:formula1>
          <xm:sqref>C2:C100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Master Inventory</vt:lpstr>
      <vt:lpstr>Individual Items</vt:lpstr>
      <vt:lpstr>Raw Recipes</vt:lpstr>
      <vt:lpstr>Final Product recipes</vt:lpstr>
      <vt:lpstr>Combo Recipes</vt:lpstr>
      <vt:lpstr>Menu Summary</vt:lpstr>
      <vt:lpstr>ComboName</vt:lpstr>
      <vt:lpstr>IndividualItems</vt:lpstr>
      <vt:lpstr>Ingredient</vt:lpstr>
      <vt:lpstr>Ingredients</vt:lpstr>
      <vt:lpstr>MenuName</vt:lpstr>
      <vt:lpstr>'Raw Recipes'!Print_Area</vt:lpstr>
      <vt:lpstr>RecipeName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Moore</dc:creator>
  <cp:lastModifiedBy>Chris Bennett</cp:lastModifiedBy>
  <cp:lastPrinted>2018-02-02T04:53:26Z</cp:lastPrinted>
  <dcterms:created xsi:type="dcterms:W3CDTF">2017-11-15T01:59:31Z</dcterms:created>
  <dcterms:modified xsi:type="dcterms:W3CDTF">2018-04-10T02:57:38Z</dcterms:modified>
</cp:coreProperties>
</file>